
<file path=[Content_Types].xml><?xml version="1.0" encoding="utf-8"?>
<Types xmlns="http://schemas.openxmlformats.org/package/2006/content-types">
  <Default Extension="vml" ContentType="application/vnd.openxmlformats-officedocument.vmlDrawing"/>
  <Default Extension="xml" ContentType="application/xml"/>
  <Default Extension="wmf" ContentType="image/x-wmf"/>
  <Default Extension="bin" ContentType="application/vnd.openxmlformats-officedocument.oleObject"/>
  <Default Extension="rels" ContentType="application/vnd.openxmlformats-package.relationships+xml"/>
  <Default Extension="jpeg" ContentType="image/jpeg"/>
  <Default Extension="png" ContentType="image/png"/>
  <Override PartName="/xl/worksheets/sheet6.xml" ContentType="application/vnd.openxmlformats-officedocument.spreadsheetml.worksheet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worksheets/sheet4.xml" ContentType="application/vnd.openxmlformats-officedocument.spreadsheetml.worksheet+xml"/>
  <Override PartName="/docProps/custom.xml" ContentType="application/vnd.openxmlformats-officedocument.custom-properties+xml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customXml/itemProps1.xml" ContentType="application/vnd.openxmlformats-officedocument.customXmlProperties+xml"/>
</Types>
</file>

<file path=_rels/.rels><?xml version="1.0" encoding="UTF-8" standalone="yes"?><Relationships xmlns="http://schemas.openxmlformats.org/package/2006/relationships"><Relationship  Id="rId1" Type="http://schemas.openxmlformats.org/officeDocument/2006/relationships/extended-properties" Target="docProps/app.xml"/><Relationship  Id="rId2" Type="http://schemas.openxmlformats.org/package/2006/relationships/metadata/core-properties" Target="docProps/core.xml"/><Relationship  Id="rId3" Type="http://schemas.openxmlformats.org/officeDocument/2006/relationships/custom-properties" Target="docProps/custom.xml"/><Relationship  Id="rId4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4="http://schemas.microsoft.com/office/spreadsheetml/2009/9/main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0"/>
  <workbookProtection/>
  <bookViews>
    <workbookView xWindow="360" yWindow="15" windowWidth="20955" windowHeight="9720" activeTab="3" showHorizontalScroll="1" showVerticalScroll="1"/>
  </bookViews>
  <sheets>
    <sheet name="BICN2050 TRAME INITIALE AEF" sheetId="1" state="hidden" r:id="rId4"/>
    <sheet name="BICN2050 TRAME CIBLE AEF" sheetId="2" state="visible" r:id="rId5"/>
    <sheet name="BICS2033 TRAME INITIALE AEF" sheetId="3" state="hidden" r:id="rId6"/>
    <sheet name="BICS2033 TRAME CIBLE" sheetId="4" state="visible" r:id="rId7"/>
    <sheet name="BNC2035 TRAME INITIALE AEF" sheetId="5" state="hidden" r:id="rId8"/>
    <sheet name="BNC2035 TRAME CIBLE AEF" sheetId="6" state="visible" r:id="rId9"/>
  </sheets>
  <definedNames>
    <definedName name="_xlnm._FilterDatabase" localSheetId="1" hidden="1">'BICN2050 TRAME CIBLE AEF'!$A$2:$K$2</definedName>
    <definedName name="_xlnm._FilterDatabase" localSheetId="1" hidden="1">'BICN2050 TRAME CIBLE AEF'!$A$2:$K$2</definedName>
  </definedNames>
  <calcPr refMode="A1" iterate="0" iterateCount="100" iterateDelta="0.0001"/>
  <extLst>
    <ext xmlns:x15="http://schemas.microsoft.com/office/spreadsheetml/2010/11/main" uri="{D0CA8CA8-9F24-4464-BF8E-62219DCF47F9}"/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tc={00C400D7-0004-4DDA-B093-00EF009B0059}</author>
    <author>tc={00BC00FB-00E8-475D-AE8D-000C0019007E}</author>
    <author>tc={00B500CE-00C2-447F-9207-00A3008E00B9}</author>
    <author>tc={009000E1-001F-4036-B36F-0094006F003B}</author>
  </authors>
  <commentList>
    <comment ref="J176" authorId="0" xr:uid="{00C400D7-0004-4DDA-B093-00EF009B0059}">
      <text>
        <r>
          <rPr>
            <b/>
            <sz val="9"/>
            <rFont val="Tahoma"/>
          </rPr>
          <t>tc={8236E753-D901-432E-8628-104B889B380A}:</t>
        </r>
        <r>
          <rPr>
            <sz val="9"/>
            <rFont val="Tahoma"/>
          </rPr>
          <t xml:space="preserve">
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La formule de l’indicateur est 270 - (254 + 256)
Réponse :
    LA BONNE FORMULE EST BIEN : 270 + 254 + 256. IDEM POUR LE TAUX EBITDA EN % DU CA
</t>
        </r>
      </text>
    </comment>
    <comment ref="H316" authorId="1" xr:uid="{00BC00FB-00E8-475D-AE8D-000C0019007E}">
      <text>
        <r>
          <rPr>
            <b/>
            <sz val="9"/>
            <rFont val="Tahoma"/>
          </rPr>
          <t>tc={E751BD08-811C-403E-8ACE-D5A22BE8B383}:</t>
        </r>
        <r>
          <rPr>
            <sz val="9"/>
            <rFont val="Tahoma"/>
          </rPr>
          <t xml:space="preserve">
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Pas de formule
</t>
        </r>
      </text>
    </comment>
    <comment ref="H341" authorId="2" xr:uid="{00B500CE-00C2-447F-9207-00A3008E00B9}">
      <text>
        <r>
          <rPr>
            <b/>
            <sz val="9"/>
            <rFont val="Tahoma"/>
          </rPr>
          <t>tc={88C6D4CC-661A-4616-8625-5199D65392D0}:</t>
        </r>
        <r>
          <rPr>
            <sz val="9"/>
            <rFont val="Tahoma"/>
          </rPr>
          <t xml:space="preserve">
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Formule non implémentable avec Max et n-1
</t>
        </r>
      </text>
    </comment>
    <comment ref="H375" authorId="3" xr:uid="{009000E1-001F-4036-B36F-0094006F003B}">
      <text>
        <r>
          <rPr>
            <b/>
            <sz val="9"/>
            <rFont val="Tahoma"/>
          </rPr>
          <t>tc={767A0B5D-9B28-471C-BD5D-D52C147C968F}:</t>
        </r>
        <r>
          <rPr>
            <sz val="9"/>
            <rFont val="Tahoma"/>
          </rPr>
          <t xml:space="preserve">
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La formule TX_FRNG n’était pas définie dans l’analyse financière, il faudrait vérifier la formule donnée ici pour voir si on peut la reporter dans l’analyse financière
</t>
        </r>
      </text>
    </comment>
  </commentList>
</comments>
</file>

<file path=xl/sharedStrings.xml><?xml version="1.0" encoding="utf-8"?>
<sst xmlns="http://schemas.openxmlformats.org/spreadsheetml/2006/main" count="2245" uniqueCount="2245">
  <si>
    <t>SYNTHESE</t>
  </si>
  <si>
    <t xml:space="preserve">Pour échanges</t>
  </si>
  <si>
    <t xml:space="preserve">Dans tous les cas, il faut une guidance dès qu'il y a un retraitement, expliquer quel retraitement</t>
  </si>
  <si>
    <t xml:space="preserve">COMPTES SOCIAUX EN EUR</t>
  </si>
  <si>
    <t>N</t>
  </si>
  <si>
    <t xml:space="preserve">% VAR</t>
  </si>
  <si>
    <t>N-1</t>
  </si>
  <si>
    <t>%VAR</t>
  </si>
  <si>
    <t>N-2</t>
  </si>
  <si>
    <t xml:space="preserve">LIGNES TEMPLATE</t>
  </si>
  <si>
    <t xml:space="preserve">Durée de l'exercice</t>
  </si>
  <si>
    <t xml:space="preserve">Conforme Moteur Notation ?</t>
  </si>
  <si>
    <t xml:space="preserve">Gestionnaire ?</t>
  </si>
  <si>
    <t xml:space="preserve">Origine Bilan ?</t>
  </si>
  <si>
    <t xml:space="preserve">Chiffre d'Affaires HT</t>
  </si>
  <si>
    <t>%</t>
  </si>
  <si>
    <t xml:space="preserve">Dont CA export en %</t>
  </si>
  <si>
    <t xml:space="preserve">VAR CA en %</t>
  </si>
  <si>
    <t xml:space="preserve">Excédent Brut d'Exploitation</t>
  </si>
  <si>
    <t xml:space="preserve">Frais financiers</t>
  </si>
  <si>
    <t xml:space="preserve">Résultat Net</t>
  </si>
  <si>
    <t>CAF</t>
  </si>
  <si>
    <t xml:space="preserve">Fonds Propres</t>
  </si>
  <si>
    <t xml:space="preserve">Total Bilan</t>
  </si>
  <si>
    <t xml:space="preserve">Endettement Financier </t>
  </si>
  <si>
    <t xml:space="preserve">Dont DMLT hors crédit bail</t>
  </si>
  <si>
    <t xml:space="preserve">Dont Crédit bail</t>
  </si>
  <si>
    <t xml:space="preserve">Dont Court terme bancaire</t>
  </si>
  <si>
    <t xml:space="preserve">Disponibilités et Valeur Mobilière de Placement (ou VMP)</t>
  </si>
  <si>
    <t xml:space="preserve">Endettement financier net</t>
  </si>
  <si>
    <t xml:space="preserve">Endettement net / EBE</t>
  </si>
  <si>
    <t xml:space="preserve">DMLT dont CB / CAF</t>
  </si>
  <si>
    <t xml:space="preserve">Annuité d'amortissement (en K) / CAF</t>
  </si>
  <si>
    <t xml:space="preserve">Fonds de roulement (FR)</t>
  </si>
  <si>
    <t xml:space="preserve">FRNG / CA HT * 360 ?</t>
  </si>
  <si>
    <t xml:space="preserve">Besoin en Fonds de roulement (BFR)</t>
  </si>
  <si>
    <t xml:space="preserve">est-ce qu'on met un "-" devant ?</t>
  </si>
  <si>
    <t xml:space="preserve">BFR / CA HT * 360 ?</t>
  </si>
  <si>
    <t xml:space="preserve">Trésorerie Nette</t>
  </si>
  <si>
    <t xml:space="preserve">Trésorerie nette / CA HT * 360 ?</t>
  </si>
  <si>
    <t>Effectif</t>
  </si>
  <si>
    <t xml:space="preserve">BILAN ACTIF</t>
  </si>
  <si>
    <t>ACTIF</t>
  </si>
  <si>
    <t xml:space="preserve">Fonds commercial</t>
  </si>
  <si>
    <t xml:space="preserve">Autres immobilisations incorporelles</t>
  </si>
  <si>
    <t xml:space="preserve">Amortissements et provisions </t>
  </si>
  <si>
    <t xml:space="preserve">Immobilisations Incorporelles Nettes</t>
  </si>
  <si>
    <t xml:space="preserve">Immobilisations corporelles </t>
  </si>
  <si>
    <t xml:space="preserve">Crédit Bail retraité ?</t>
  </si>
  <si>
    <t xml:space="preserve">Immobilisations Corporelles Nettes</t>
  </si>
  <si>
    <t>Participations</t>
  </si>
  <si>
    <t xml:space="preserve">Créances rattachées à des participations</t>
  </si>
  <si>
    <t xml:space="preserve">Autres immobilisations financières</t>
  </si>
  <si>
    <t>Provisions</t>
  </si>
  <si>
    <t xml:space="preserve">Immobilisations Financières Nettes</t>
  </si>
  <si>
    <t xml:space="preserve">ACTIF IMMOBILISE NET RETRAITE DU CB ? (1)</t>
  </si>
  <si>
    <t>Stocks</t>
  </si>
  <si>
    <t xml:space="preserve">Dont encours</t>
  </si>
  <si>
    <t xml:space="preserve">Stocks nets</t>
  </si>
  <si>
    <t xml:space="preserve">Créances clients et effets escomptés non échus</t>
  </si>
  <si>
    <t xml:space="preserve">est-ce qu'on met un "+" devant ?</t>
  </si>
  <si>
    <t xml:space="preserve">Dont effets escomptés non échus</t>
  </si>
  <si>
    <t xml:space="preserve">Dont Douteux</t>
  </si>
  <si>
    <t xml:space="preserve">Clients nets</t>
  </si>
  <si>
    <t xml:space="preserve">Avances et acomptes versés</t>
  </si>
  <si>
    <t xml:space="preserve">Charges constatées d'avance</t>
  </si>
  <si>
    <t xml:space="preserve">Autres créances d'exploitation</t>
  </si>
  <si>
    <t xml:space="preserve">Autres provisions</t>
  </si>
  <si>
    <t xml:space="preserve">Créances d'exploitation nettes</t>
  </si>
  <si>
    <t xml:space="preserve">Groupe et Associés</t>
  </si>
  <si>
    <t xml:space="preserve">Autres créances Hors exploitation</t>
  </si>
  <si>
    <t xml:space="preserve">Créances Hors exploitation nettes</t>
  </si>
  <si>
    <t xml:space="preserve">STOCKS ET REALISABLES NETS (2)</t>
  </si>
  <si>
    <t>Disponibilités</t>
  </si>
  <si>
    <t xml:space="preserve">Valeurs Mobilières de Placement</t>
  </si>
  <si>
    <t xml:space="preserve">TRESORERIE ACTIF (3)</t>
  </si>
  <si>
    <t xml:space="preserve">TOTAL ACTIF NET (1) + (2) + (3)</t>
  </si>
  <si>
    <t xml:space="preserve">BILAN PASSIF</t>
  </si>
  <si>
    <t>PASSIF</t>
  </si>
  <si>
    <t xml:space="preserve">Capital social</t>
  </si>
  <si>
    <t xml:space="preserve">(-) Capital non appelé</t>
  </si>
  <si>
    <t xml:space="preserve">Primes d'émission, de fusion…+ écart de réévaluation</t>
  </si>
  <si>
    <t>Réserves</t>
  </si>
  <si>
    <t xml:space="preserve">Report à nouveau</t>
  </si>
  <si>
    <t xml:space="preserve">Résultat de l'exercice</t>
  </si>
  <si>
    <t xml:space="preserve">Provisions réglementées</t>
  </si>
  <si>
    <t xml:space="preserve">Ecarts de conversion passif</t>
  </si>
  <si>
    <t xml:space="preserve">Autres fonds propres</t>
  </si>
  <si>
    <t xml:space="preserve">Provisions pour risques et charges et subventions d'investissement</t>
  </si>
  <si>
    <t xml:space="preserve">(-) Non valeurs</t>
  </si>
  <si>
    <t xml:space="preserve">FONDS PROPRES</t>
  </si>
  <si>
    <t xml:space="preserve">Emprunts participatifs</t>
  </si>
  <si>
    <t xml:space="preserve">Emprunts obligataires convertibles</t>
  </si>
  <si>
    <t xml:space="preserve">QUASI FONDS PROPRES</t>
  </si>
  <si>
    <t xml:space="preserve">Autres emprunts obligataires</t>
  </si>
  <si>
    <t xml:space="preserve">Dettes bancaires MLT</t>
  </si>
  <si>
    <t>Crédits-baux</t>
  </si>
  <si>
    <t xml:space="preserve">Dettes financières divers MLT (hors emprunts participatifs)</t>
  </si>
  <si>
    <t xml:space="preserve">DETTES MOYEN LONG TERME</t>
  </si>
  <si>
    <t xml:space="preserve">CAPITAUX PERMANENTS (4)</t>
  </si>
  <si>
    <t xml:space="preserve">Avances et acomptes reçus</t>
  </si>
  <si>
    <t xml:space="preserve">Fournisseurs et comptes rattachés</t>
  </si>
  <si>
    <t xml:space="preserve">Produits constatés d'avance</t>
  </si>
  <si>
    <t xml:space="preserve">Autres dettes d'exploitation</t>
  </si>
  <si>
    <t xml:space="preserve">Dettes d'exploitation</t>
  </si>
  <si>
    <t xml:space="preserve">Dettes Hors exploitation</t>
  </si>
  <si>
    <t xml:space="preserve">EXIGIBLE (5)</t>
  </si>
  <si>
    <t xml:space="preserve">Obligations cautionnées</t>
  </si>
  <si>
    <t xml:space="preserve">Dettes bancaires Court Terme</t>
  </si>
  <si>
    <t xml:space="preserve">Dont Effets escomptés non échus</t>
  </si>
  <si>
    <t xml:space="preserve">TRESORERIE PASSIF (6)</t>
  </si>
  <si>
    <t xml:space="preserve">TOTAL PASSIF (4) + (5) + (6)</t>
  </si>
  <si>
    <t xml:space="preserve">Pour information :</t>
  </si>
  <si>
    <t xml:space="preserve">Emprunts à moins d'un an</t>
  </si>
  <si>
    <t xml:space="preserve">Dettes à Court Terme (exigible + Trésorerie Passif)</t>
  </si>
  <si>
    <t xml:space="preserve">Crédit-Bail Immobilier</t>
  </si>
  <si>
    <t xml:space="preserve">Crédit-Bail Mobilier</t>
  </si>
  <si>
    <t xml:space="preserve">COMPTE DE RESULTAT</t>
  </si>
  <si>
    <t xml:space="preserve">On ajoute SIG ?</t>
  </si>
  <si>
    <t xml:space="preserve">COMPTE DE RESULTAT / SOLDE INTERMEDIAIRE DE GESTION</t>
  </si>
  <si>
    <t xml:space="preserve">Dont export en %</t>
  </si>
  <si>
    <t xml:space="preserve">Production stockée</t>
  </si>
  <si>
    <t xml:space="preserve">Production immobilisée</t>
  </si>
  <si>
    <t>PRODUCTION</t>
  </si>
  <si>
    <t xml:space="preserve">(-) Achats</t>
  </si>
  <si>
    <t xml:space="preserve">(-) Variation de stocks</t>
  </si>
  <si>
    <t xml:space="preserve">MARGE BRUTE </t>
  </si>
  <si>
    <t xml:space="preserve">Ici AEF met un % du CA vs une VAR de la MB</t>
  </si>
  <si>
    <t xml:space="preserve">Ajouter ici une ligne MB / CA</t>
  </si>
  <si>
    <t xml:space="preserve">(-) Autres achats et charges externes (CB et Pers. Ext. Entr. Retraité)</t>
  </si>
  <si>
    <t xml:space="preserve">voir pour les infos retraitées si on met ou pas ou si on met 2 lignes</t>
  </si>
  <si>
    <t xml:space="preserve">Dont sous traitance</t>
  </si>
  <si>
    <t xml:space="preserve">VALEUR AJOUTEE (retraitée) (1)</t>
  </si>
  <si>
    <t xml:space="preserve">Retraitée ou pas ?</t>
  </si>
  <si>
    <t xml:space="preserve">Frais de personnel et charges sociales yc Pers. Ext. Entr.</t>
  </si>
  <si>
    <t xml:space="preserve">Impôts et taxes</t>
  </si>
  <si>
    <t xml:space="preserve">EXCEDENT BRUT D'EXPLOITATION (retraité)</t>
  </si>
  <si>
    <t xml:space="preserve">Retraité ou pas ?</t>
  </si>
  <si>
    <t xml:space="preserve">(-) Frais financiers CB retraité </t>
  </si>
  <si>
    <t xml:space="preserve">La colonne % ici sert à mettre le ratio FF / EBE vs la VAR des FF</t>
  </si>
  <si>
    <t xml:space="preserve">(+) Produits financiers nets d'autres charges</t>
  </si>
  <si>
    <t xml:space="preserve">(+) Autres produits et charges financières</t>
  </si>
  <si>
    <t xml:space="preserve">pourquoi un "+" ? À vérifier</t>
  </si>
  <si>
    <t xml:space="preserve">EBE après Frais financiers (retraité)</t>
  </si>
  <si>
    <t xml:space="preserve">(+) Autres produits - Autres charges (2)</t>
  </si>
  <si>
    <t xml:space="preserve">(+) Subventions d'exploitation (3)</t>
  </si>
  <si>
    <t xml:space="preserve">(+) Produits - Charges exceptionnelles de gestion</t>
  </si>
  <si>
    <t xml:space="preserve">(-) Participation des salariés</t>
  </si>
  <si>
    <t xml:space="preserve">(-) IS</t>
  </si>
  <si>
    <t xml:space="preserve">(-) Dotations aux amortissements</t>
  </si>
  <si>
    <t xml:space="preserve">(-) Dotations aux provisions</t>
  </si>
  <si>
    <t xml:space="preserve">(+) Transferts de charges</t>
  </si>
  <si>
    <t xml:space="preserve">(+) Reprises sur amortissements et provisions</t>
  </si>
  <si>
    <t xml:space="preserve">(+) Variation des provisions exceptionnelles</t>
  </si>
  <si>
    <t xml:space="preserve">RESULTAT NET</t>
  </si>
  <si>
    <t xml:space="preserve">CAPACITE D'AUTOFINANCEMENT (CAF)</t>
  </si>
  <si>
    <t xml:space="preserve">Ici AEF met un % du CA vs une VAR de la CAF</t>
  </si>
  <si>
    <t xml:space="preserve">(-) Dotation aux amortissements de crédits-baux</t>
  </si>
  <si>
    <t xml:space="preserve">CAF NON RETRAITEE</t>
  </si>
  <si>
    <t xml:space="preserve">ANALYSE DES FLUX FINANCIERS</t>
  </si>
  <si>
    <t xml:space="preserve">Ici, pas de colonne Variation en %</t>
  </si>
  <si>
    <t xml:space="preserve">EXCEDENT BRUT D'EXPLOITATION (CB retraité)</t>
  </si>
  <si>
    <t xml:space="preserve">Variation des postes de stocks</t>
  </si>
  <si>
    <t xml:space="preserve">Variation du poste "Clients et EENE"</t>
  </si>
  <si>
    <t xml:space="preserve">Variation des autres créances d'exploitation</t>
  </si>
  <si>
    <t xml:space="preserve">Variation du poste "Fournisseurs"</t>
  </si>
  <si>
    <t xml:space="preserve">Variation des autres dettes d'exploitation</t>
  </si>
  <si>
    <t xml:space="preserve">(-) Variation du BFRE</t>
  </si>
  <si>
    <t xml:space="preserve">(-) Production immobilisée</t>
  </si>
  <si>
    <t xml:space="preserve">EXCEDENT DE TRESORERIE D'EXPLOITATION</t>
  </si>
  <si>
    <t xml:space="preserve">(-) Frais financiers (yc CB)</t>
  </si>
  <si>
    <t xml:space="preserve">(-) Paiement IS</t>
  </si>
  <si>
    <t xml:space="preserve">(-) Paiement Participation</t>
  </si>
  <si>
    <t xml:space="preserve">(-) Flux lié au Hors exploitation</t>
  </si>
  <si>
    <t xml:space="preserve">(-) Paiement Autres charges</t>
  </si>
  <si>
    <t xml:space="preserve">(+) Encaissement Autres produits</t>
  </si>
  <si>
    <t xml:space="preserve">(+) Influence des transferts de charges</t>
  </si>
  <si>
    <t xml:space="preserve">FLUX DE TRESORERIE GENERE PAR L'ACTIVITE</t>
  </si>
  <si>
    <t>Acquisitions</t>
  </si>
  <si>
    <t xml:space="preserve">Variation Dettes sur Immobilisations</t>
  </si>
  <si>
    <t xml:space="preserve">Cessions d'immobilisations</t>
  </si>
  <si>
    <t xml:space="preserve">Réduction d'immobilisations financières : prêts</t>
  </si>
  <si>
    <t xml:space="preserve">(-) Flux de trésorerie lié aux investissements</t>
  </si>
  <si>
    <t xml:space="preserve">SOLDE DE TRESORERIE APRES INVESTISSEMENTS</t>
  </si>
  <si>
    <t xml:space="preserve">Augmentation de capital en numéraire</t>
  </si>
  <si>
    <t xml:space="preserve">Augmentation des autres fonds propres</t>
  </si>
  <si>
    <t xml:space="preserve">Paiement dividendes</t>
  </si>
  <si>
    <t xml:space="preserve">Variation des subventions d'investissements</t>
  </si>
  <si>
    <t xml:space="preserve">Nouveaux emprunts</t>
  </si>
  <si>
    <t xml:space="preserve">Remboursement d'emprutns (yc CB)</t>
  </si>
  <si>
    <t xml:space="preserve">Variation de Comptes Courants d'Associés</t>
  </si>
  <si>
    <t xml:space="preserve">(+) Flux de trésorerie lié au financement</t>
  </si>
  <si>
    <t xml:space="preserve">Ajustement (Intérêts courus, prêts, crédit-bail, erreurs comptables…)</t>
  </si>
  <si>
    <t xml:space="preserve">VARIATION NETTE DE TRESORERIE</t>
  </si>
  <si>
    <t xml:space="preserve">Variation des disponibilités</t>
  </si>
  <si>
    <t xml:space="preserve">Variation des concours Court Terme</t>
  </si>
  <si>
    <t xml:space="preserve">(+) Solde net de trésorerie de l'exercice précédent</t>
  </si>
  <si>
    <t xml:space="preserve">SOLDE NET DE TRESORERIE DE L'EXERCICE</t>
  </si>
  <si>
    <t>RATIOS</t>
  </si>
  <si>
    <t xml:space="preserve">Je mettrais "durée de l'activité" avant "ACTIVITE"</t>
  </si>
  <si>
    <t>ACTIVITE</t>
  </si>
  <si>
    <t xml:space="preserve">Variation du CA</t>
  </si>
  <si>
    <t xml:space="preserve">BFR d'exploitation / CA HT * 360</t>
  </si>
  <si>
    <t xml:space="preserve">(Clients + EENE) / CA TTC * 360</t>
  </si>
  <si>
    <t xml:space="preserve">Fournisseurs / Achats TTC * 360</t>
  </si>
  <si>
    <t xml:space="preserve">Stocks / CA HT * 360</t>
  </si>
  <si>
    <t xml:space="preserve">Matières premières et Marchandises / Stock global</t>
  </si>
  <si>
    <t xml:space="preserve">Encours de production / Stock global</t>
  </si>
  <si>
    <t xml:space="preserve">Produits finis / Stock global</t>
  </si>
  <si>
    <t>RENTABILITE</t>
  </si>
  <si>
    <t xml:space="preserve">Marge brute / CA HT</t>
  </si>
  <si>
    <t xml:space="preserve">Valeur ajoutée / Effectif</t>
  </si>
  <si>
    <t xml:space="preserve">Frais de personnel (yc PEE) / Valeur ajoutée (CB retraité)</t>
  </si>
  <si>
    <t xml:space="preserve">EBE / CA HT</t>
  </si>
  <si>
    <t xml:space="preserve">Frais financiers / EBE</t>
  </si>
  <si>
    <t xml:space="preserve">Frais financiers (yc CB) / EBE (retraité)</t>
  </si>
  <si>
    <t xml:space="preserve">Résultat Net / CA HT</t>
  </si>
  <si>
    <t xml:space="preserve">CAF / CA HT</t>
  </si>
  <si>
    <t>STRUCTURE</t>
  </si>
  <si>
    <t xml:space="preserve">Fonds propres Nets des non valeurs / Total Bilan (yc crédit-bail retraité)</t>
  </si>
  <si>
    <t xml:space="preserve">Fonds propres Nets des non valeurs / Total Bilan</t>
  </si>
  <si>
    <t xml:space="preserve">DMLT (yc CBR) / Fonds propres</t>
  </si>
  <si>
    <t xml:space="preserve">DMLT (yc CBR) / CAF</t>
  </si>
  <si>
    <t xml:space="preserve">Endettement net / EBE (CB retraité)</t>
  </si>
  <si>
    <t xml:space="preserve">FRNG / BFR</t>
  </si>
  <si>
    <t xml:space="preserve">ETE (Excédent de Trésorerie d'Exploitation) </t>
  </si>
  <si>
    <t xml:space="preserve">ETE ou excédent de tréso d'exploit ?</t>
  </si>
  <si>
    <t xml:space="preserve">ETE (Excédent de Trésorerie d'Exploitation) / Annuité d'emprunt (K+Int)</t>
  </si>
  <si>
    <t>AUTRES</t>
  </si>
  <si>
    <t xml:space="preserve">Immobilisations corporelles nettes / Immobilisations brutes</t>
  </si>
  <si>
    <t xml:space="preserve">Production propre TTC</t>
  </si>
  <si>
    <t xml:space="preserve">Charges de personnel (Hors personnel extérieur) / VA</t>
  </si>
  <si>
    <t xml:space="preserve">Production propre HT /Effectif En Keuros</t>
  </si>
  <si>
    <t>Profitabilité</t>
  </si>
  <si>
    <t xml:space="preserve">% sous-traitance</t>
  </si>
  <si>
    <t xml:space="preserve">Trésorerie nette en jours de production TTC</t>
  </si>
  <si>
    <t xml:space="preserve">Délai Fournisseurs en jours de production TTC</t>
  </si>
  <si>
    <t xml:space="preserve">Délai Clients en jours de production TTC</t>
  </si>
  <si>
    <t>titre</t>
  </si>
  <si>
    <t>CODES</t>
  </si>
  <si>
    <t xml:space="preserve">RUBRIQUES OU FORMULES TEMPLATE</t>
  </si>
  <si>
    <t xml:space="preserve">DETAIL FORMULE</t>
  </si>
  <si>
    <t>sous-titre</t>
  </si>
  <si>
    <t xml:space="preserve">COMPTES SOCIAUX LIASSE 2050 EN EUR</t>
  </si>
  <si>
    <t>durée</t>
  </si>
  <si>
    <t>agrégat</t>
  </si>
  <si>
    <t xml:space="preserve">Conforme Moteur Notation</t>
  </si>
  <si>
    <t xml:space="preserve">Template IHM BERYL ANALYSE FINANCIERE</t>
  </si>
  <si>
    <t>Gestionnaire</t>
  </si>
  <si>
    <t xml:space="preserve">BILAN ACTIF SYNTHETIQUE</t>
  </si>
  <si>
    <t xml:space="preserve">intérêt de mettre des + ou des - devant certains postes ?</t>
  </si>
  <si>
    <t xml:space="preserve">Prorata P/P aux durée d'exercice ? Quid incidence sur ratio</t>
  </si>
  <si>
    <t xml:space="preserve">Fonds commercial (brut)</t>
  </si>
  <si>
    <t>AH</t>
  </si>
  <si>
    <t>G10</t>
  </si>
  <si>
    <t xml:space="preserve">Ensemble des Autres immobilisations incorporelles (brut)</t>
  </si>
  <si>
    <t>CY3</t>
  </si>
  <si>
    <t>G11</t>
  </si>
  <si>
    <t xml:space="preserve">AB + CX + AF + AJ + AL</t>
  </si>
  <si>
    <t xml:space="preserve">Amortissements et provisions des immobilisations incorporelles</t>
  </si>
  <si>
    <t>CY4</t>
  </si>
  <si>
    <t>G12</t>
  </si>
  <si>
    <t xml:space="preserve">AC + CQ + AG + AI + AK + AM</t>
  </si>
  <si>
    <t>sous-total</t>
  </si>
  <si>
    <t>C3</t>
  </si>
  <si>
    <t>G9</t>
  </si>
  <si>
    <t xml:space="preserve">(AH + AB + CX + AF + AJ + AL) - (AC + CQ + AG + AI + AK + AM)</t>
  </si>
  <si>
    <t xml:space="preserve">Terrains (brut)</t>
  </si>
  <si>
    <t>AN</t>
  </si>
  <si>
    <t>G14</t>
  </si>
  <si>
    <t xml:space="preserve">Ensemble des Autres Immobilisations corporelles (brut) yc Engts de CB</t>
  </si>
  <si>
    <t>CY6</t>
  </si>
  <si>
    <t>G15</t>
  </si>
  <si>
    <t xml:space="preserve">AP + AR + AT + AV + AX +  90%×YQ  +  85%×YR</t>
  </si>
  <si>
    <t xml:space="preserve">Amortissements et provisions des immobilisations corporelles</t>
  </si>
  <si>
    <t>C5</t>
  </si>
  <si>
    <t>G16</t>
  </si>
  <si>
    <t xml:space="preserve">AO + AQ + AS + AU + AW + AY</t>
  </si>
  <si>
    <t xml:space="preserve">Immobilisations Corporelles Nettes (yc Engts de CB)</t>
  </si>
  <si>
    <t>CY5</t>
  </si>
  <si>
    <t>G13</t>
  </si>
  <si>
    <t xml:space="preserve">(AN + AP + AR + AT + AV + AX +  90%×YQ  +  85%×YR) - (AO + AQ + AS + AU + AW + AY)</t>
  </si>
  <si>
    <t xml:space="preserve">Ensemble des immobilisations financières (brut)</t>
  </si>
  <si>
    <t>CY7</t>
  </si>
  <si>
    <t>G18</t>
  </si>
  <si>
    <t xml:space="preserve">CS + CU + BB + BD + BF + BH</t>
  </si>
  <si>
    <t xml:space="preserve">Amortissement des immobilisations financières</t>
  </si>
  <si>
    <t>CY8</t>
  </si>
  <si>
    <t>G19</t>
  </si>
  <si>
    <t xml:space="preserve">CT + CV + BC + BE + BG + BI</t>
  </si>
  <si>
    <t>C11</t>
  </si>
  <si>
    <t>G17</t>
  </si>
  <si>
    <t xml:space="preserve">(CS + CU + BB + BD + BF + BH) - (CT + CV + BC + BE + BG + BI)</t>
  </si>
  <si>
    <t xml:space="preserve">ACTIF IMMOBILISE NET (yc ENGTS DE CB)</t>
  </si>
  <si>
    <t>CY1</t>
  </si>
  <si>
    <t>G7</t>
  </si>
  <si>
    <t xml:space="preserve">BJ - BK + 90%×YQ  +  85%×YR</t>
  </si>
  <si>
    <t xml:space="preserve">sous-total %</t>
  </si>
  <si>
    <t xml:space="preserve">Total Immobilisation (Net ) en % du Total Actif (Net)</t>
  </si>
  <si>
    <t>CY2</t>
  </si>
  <si>
    <t>G8</t>
  </si>
  <si>
    <t xml:space="preserve">[BJ - BK + 90%×YQ  +  85%×YR]  /  [(CO - 1A) +  90%×YQ  +  85%×YR  +  YS]</t>
  </si>
  <si>
    <t xml:space="preserve">Ensemble des Stocks et en-cours (brut)</t>
  </si>
  <si>
    <t>C12</t>
  </si>
  <si>
    <t>G23</t>
  </si>
  <si>
    <t xml:space="preserve">BL + BN + BP + BR + BT</t>
  </si>
  <si>
    <t xml:space="preserve">Provisions sur Stock et en-cours</t>
  </si>
  <si>
    <t>CY11</t>
  </si>
  <si>
    <t>G24</t>
  </si>
  <si>
    <t xml:space="preserve">BM + BO + BQ + BS + BU</t>
  </si>
  <si>
    <t xml:space="preserve">Stocks et encours Nets</t>
  </si>
  <si>
    <t>C15</t>
  </si>
  <si>
    <t>G22</t>
  </si>
  <si>
    <t xml:space="preserve">(BL + BN + BP + BR + BT) - (BM + BO + BQ + BS + BU)</t>
  </si>
  <si>
    <t xml:space="preserve">Créances clients et comptes rattachés (brut) (yc effets escomptés non échus)</t>
  </si>
  <si>
    <t>C16</t>
  </si>
  <si>
    <t>G26</t>
  </si>
  <si>
    <t xml:space="preserve">BX + YS</t>
  </si>
  <si>
    <t xml:space="preserve">Ensemble des Autres créances et Réalisables (brut)</t>
  </si>
  <si>
    <t>CY13</t>
  </si>
  <si>
    <t>G27</t>
  </si>
  <si>
    <t xml:space="preserve">BV + BZ + CB + CH</t>
  </si>
  <si>
    <t xml:space="preserve">Provisions sur créances et Réalisables</t>
  </si>
  <si>
    <t>CY14</t>
  </si>
  <si>
    <t>G28</t>
  </si>
  <si>
    <t xml:space="preserve">BW + BY + CA + CC + CI</t>
  </si>
  <si>
    <t xml:space="preserve">Créances clients et Réalisables Nets</t>
  </si>
  <si>
    <t>CY12</t>
  </si>
  <si>
    <t>G25</t>
  </si>
  <si>
    <t xml:space="preserve">(BX + YS + BV + BZ + CB + CH) - (BW + BY + CA + CC + CI)</t>
  </si>
  <si>
    <t xml:space="preserve">Ensemble des Stocks et Créances (Net) (yc effets escomptés non échus)</t>
  </si>
  <si>
    <t>CY9</t>
  </si>
  <si>
    <t>G20</t>
  </si>
  <si>
    <t xml:space="preserve">[(BL + BN + BP + BR + BT) - (BM + BO + BQ + BS + BU)]  +  [(BX + YS + BV + BZ + CB + CH) - (BW + BY + CA + CC + CI)]</t>
  </si>
  <si>
    <t xml:space="preserve">Ensemble des Stocks et Créances (Net) en % du Total Actif (Net)</t>
  </si>
  <si>
    <t>CY10</t>
  </si>
  <si>
    <t>G21</t>
  </si>
  <si>
    <t xml:space="preserve">[[(BL + BN + BP + BR + BT) - (BM + BO + BQ + BS + BU)]  +  [(BX + YS + BV + BZ + CB + CH) - (BW + BY + CA + CC + CI)]]  /  [(CO - 1A) +  90%×YQ  +  85%×YR  +  YS]</t>
  </si>
  <si>
    <t xml:space="preserve">ratio %</t>
  </si>
  <si>
    <t xml:space="preserve">BFR Besoin en Fonds de Roulement BRUT</t>
  </si>
  <si>
    <t>CY15</t>
  </si>
  <si>
    <t>G29</t>
  </si>
  <si>
    <t xml:space="preserve">[(BL + BN + BP + BR + BT)  +  (BV + BX + BZ + CB + CH)]   -   [DW + DX + DY + DZ + EA + EB]</t>
  </si>
  <si>
    <t xml:space="preserve">BFR Besoin en Fonds de Roulement NET</t>
  </si>
  <si>
    <t>CY16</t>
  </si>
  <si>
    <t>G30</t>
  </si>
  <si>
    <t xml:space="preserve">(BL + BN + BP + BR + BT - BM - BO - BQ - BS - BU) + (BX + BV + BZ + CB + CH - BW - BY - CA - CC - CI)  -  (DX + DW + DY + DZ + EA + EB)</t>
  </si>
  <si>
    <t xml:space="preserve">Valeurs Mobilières de Placement (brut)</t>
  </si>
  <si>
    <t>CD</t>
  </si>
  <si>
    <t>G33</t>
  </si>
  <si>
    <t xml:space="preserve">Disponibilités (brut)</t>
  </si>
  <si>
    <t>CF</t>
  </si>
  <si>
    <t>G34</t>
  </si>
  <si>
    <t xml:space="preserve">Provisions sur disponibilités et VMP</t>
  </si>
  <si>
    <t>C21</t>
  </si>
  <si>
    <t>G35</t>
  </si>
  <si>
    <t xml:space="preserve">CE + CG</t>
  </si>
  <si>
    <t xml:space="preserve">TRESORERIE ACTIF NET </t>
  </si>
  <si>
    <t>CX5</t>
  </si>
  <si>
    <t>G31</t>
  </si>
  <si>
    <t xml:space="preserve">(CD + CF) - (CE + CG)</t>
  </si>
  <si>
    <t xml:space="preserve">Trésorerie Actif (Net) en % du Total Actif (Net)</t>
  </si>
  <si>
    <t>CX75</t>
  </si>
  <si>
    <t>G32</t>
  </si>
  <si>
    <t xml:space="preserve">[(CD + CF) - (CE + CG)]  /  [(CO - 1A) +  90%×YQ  +  85%×YR  +  YS]</t>
  </si>
  <si>
    <t xml:space="preserve">Ensemble des Autres postes (Régularisations…) (Net)</t>
  </si>
  <si>
    <t>CY17</t>
  </si>
  <si>
    <t>G36</t>
  </si>
  <si>
    <t xml:space="preserve">AA + CW + CM + CN</t>
  </si>
  <si>
    <t xml:space="preserve">Ensemble des Autres postes (Net) sur Total Actif (Net)</t>
  </si>
  <si>
    <t>CY18</t>
  </si>
  <si>
    <t>G37</t>
  </si>
  <si>
    <t xml:space="preserve">[AA + CW + CM + CN]  /  [(CO - 1A) +  90%×YQ  +  85%×YR  +  YS]</t>
  </si>
  <si>
    <t>total</t>
  </si>
  <si>
    <t xml:space="preserve">TOTAL ACTIF NET</t>
  </si>
  <si>
    <t>CY19</t>
  </si>
  <si>
    <t>G38</t>
  </si>
  <si>
    <t xml:space="preserve">(CO - 1A) +  90%×YQ  +  85%×YR  +  YS</t>
  </si>
  <si>
    <t xml:space="preserve">BILAN PASSIF SYNTHETIQUE</t>
  </si>
  <si>
    <t>DA</t>
  </si>
  <si>
    <t>G42</t>
  </si>
  <si>
    <t xml:space="preserve">Ensemble des Réserves et Report à nouveau</t>
  </si>
  <si>
    <t>CY21</t>
  </si>
  <si>
    <t>G43</t>
  </si>
  <si>
    <t xml:space="preserve">DD + DE + DF + DG + DH</t>
  </si>
  <si>
    <t>DI</t>
  </si>
  <si>
    <t>G44</t>
  </si>
  <si>
    <t xml:space="preserve">Ensemble des autres postes (Subventions, Primes…)</t>
  </si>
  <si>
    <t>CY22</t>
  </si>
  <si>
    <t>G45</t>
  </si>
  <si>
    <t xml:space="preserve">DB + DC + DJ + DK</t>
  </si>
  <si>
    <t xml:space="preserve">TOTAL CAPITAUX PROPRES</t>
  </si>
  <si>
    <t>CI24</t>
  </si>
  <si>
    <t>G40</t>
  </si>
  <si>
    <t>DL</t>
  </si>
  <si>
    <t xml:space="preserve">Total Capitaux propres en % du Total Passif</t>
  </si>
  <si>
    <t>CY20</t>
  </si>
  <si>
    <t>G41</t>
  </si>
  <si>
    <t xml:space="preserve">DL  /  [EE  +  90%×YQ  +  85%×YR  +  YS]</t>
  </si>
  <si>
    <t xml:space="preserve">TOTAL AUTRES FONDS PROPRES</t>
  </si>
  <si>
    <t>DO</t>
  </si>
  <si>
    <t>G46</t>
  </si>
  <si>
    <t xml:space="preserve">Total Autres Fonds propres en % du Total Passif</t>
  </si>
  <si>
    <t>CY23</t>
  </si>
  <si>
    <t>G47</t>
  </si>
  <si>
    <t xml:space="preserve">DO  /  [EE  +  90%×YQ  +  85%×YR  +  YS]</t>
  </si>
  <si>
    <t xml:space="preserve">PROVISIONS POUR RISQUES ET CHARGES</t>
  </si>
  <si>
    <t>DR</t>
  </si>
  <si>
    <t>G48</t>
  </si>
  <si>
    <t xml:space="preserve">Total Provisions en % du Total Passif</t>
  </si>
  <si>
    <t>CY24</t>
  </si>
  <si>
    <t>G49</t>
  </si>
  <si>
    <t xml:space="preserve">Emprunts obligataires (convertibles ou non) et Emprunts divers MLT (yc Engts de CB)</t>
  </si>
  <si>
    <t>CY28</t>
  </si>
  <si>
    <t>G53</t>
  </si>
  <si>
    <t xml:space="preserve">(DS + DT + DV) - (7Y2 + 7Z2 + 8A2)  +  90%×YQ  +  85%×YR</t>
  </si>
  <si>
    <t>CY29</t>
  </si>
  <si>
    <t>G54</t>
  </si>
  <si>
    <t xml:space="preserve">DU - (VG2 + VH2)</t>
  </si>
  <si>
    <t xml:space="preserve">ENSEMBLE DES DETTES FINANCIERES MLT</t>
  </si>
  <si>
    <t>CY27</t>
  </si>
  <si>
    <t>G52</t>
  </si>
  <si>
    <t xml:space="preserve">(DS + DT + DU + DV) - (7Y2 + 7Z2 + 8A2 + VG2 + VH2)  +  90%×YQ  +  85%×YR</t>
  </si>
  <si>
    <t xml:space="preserve">FRNG Fonds de Roulement Net Global</t>
  </si>
  <si>
    <t>CI26</t>
  </si>
  <si>
    <t>G55</t>
  </si>
  <si>
    <t xml:space="preserve">[DL + DO - AA + DR + ((DS + DT + DU + DV) - (7Y2 + 7Z2 + 8A2 + VG2 + VH2)  +  90%×YQ  +  85%×YR)]  -  [BJ - BK + 90%×YQ  +  85%×YR] - CW - CM - CN + ED</t>
  </si>
  <si>
    <t xml:space="preserve">Emprunts obligataires (convertibles ou non) et Emprunts divers CT</t>
  </si>
  <si>
    <t>CY32</t>
  </si>
  <si>
    <t>G57</t>
  </si>
  <si>
    <t xml:space="preserve">7Y2 + 7Z2 + 8A2</t>
  </si>
  <si>
    <t xml:space="preserve">Part à moins d'un an des dettes bancaires (hors découvert)</t>
  </si>
  <si>
    <t>CY33</t>
  </si>
  <si>
    <t>G58</t>
  </si>
  <si>
    <t xml:space="preserve">VG2 + VH2 - EH</t>
  </si>
  <si>
    <t xml:space="preserve">Découvert (yc Effets escomptés non échus)</t>
  </si>
  <si>
    <t>CI13</t>
  </si>
  <si>
    <t>G59</t>
  </si>
  <si>
    <t xml:space="preserve">EH  +  YS</t>
  </si>
  <si>
    <t xml:space="preserve">ENSEMBLE DES DETTES FINANCIERES CT</t>
  </si>
  <si>
    <t>CY31</t>
  </si>
  <si>
    <t>G56</t>
  </si>
  <si>
    <t xml:space="preserve">7Y2 + 7Z2 + 8A2 + VG2 + VH2 + YS</t>
  </si>
  <si>
    <t xml:space="preserve">TOTAL DES DETTES FINANCIERES (yc Engts de CB et EENE)</t>
  </si>
  <si>
    <t>CI11</t>
  </si>
  <si>
    <t>G50</t>
  </si>
  <si>
    <t xml:space="preserve">DS + DT + DU + DV  +  90%×YQ  +  85%×YR  +  YS</t>
  </si>
  <si>
    <t xml:space="preserve">Total des dettes financières (avec Engts de CB et EENE) en % du Total Passif</t>
  </si>
  <si>
    <t>CY26</t>
  </si>
  <si>
    <t>G51</t>
  </si>
  <si>
    <t xml:space="preserve">[DS + DT + DU + DV  +  90%×YQ  +  85%×YR  +  YS]  /  [EE  +  90%×YQ  +  85%×YR  +  YS]</t>
  </si>
  <si>
    <t xml:space="preserve">GEARING BRUT</t>
  </si>
  <si>
    <t>CY35</t>
  </si>
  <si>
    <t>G60</t>
  </si>
  <si>
    <t xml:space="preserve">[DS + DT + DU + DV  +  90%×YQ  +  85%×YR  +  YS]  /  DL</t>
  </si>
  <si>
    <t xml:space="preserve">GEARING NET</t>
  </si>
  <si>
    <t>CY36</t>
  </si>
  <si>
    <t>G61</t>
  </si>
  <si>
    <t xml:space="preserve">[(DS + DT + DU + DV  +  90%×YQ  +  85%×YR  +  YS) - ((CD + CF) - (CE + CG))]  /  DL</t>
  </si>
  <si>
    <t>DX</t>
  </si>
  <si>
    <t>G64</t>
  </si>
  <si>
    <t xml:space="preserve">Ensemble des Autres dettes non financières</t>
  </si>
  <si>
    <t>CY39</t>
  </si>
  <si>
    <t>G65</t>
  </si>
  <si>
    <t xml:space="preserve">DW + DY + DZ + EA + EB</t>
  </si>
  <si>
    <t xml:space="preserve">TOTAL DES DETTES NON FINANCIERES</t>
  </si>
  <si>
    <t>CY37</t>
  </si>
  <si>
    <t>G62</t>
  </si>
  <si>
    <t xml:space="preserve">DX + DW + DY + DZ + EA + EB</t>
  </si>
  <si>
    <t xml:space="preserve">Total Dettes non financières en % du Total Passif</t>
  </si>
  <si>
    <t>CY38</t>
  </si>
  <si>
    <t>G63</t>
  </si>
  <si>
    <t xml:space="preserve">[DX + DW + DY + DZ + EA + EB]  /  [EE  +  90%×YQ  +  85%×YR  +  YS]</t>
  </si>
  <si>
    <t xml:space="preserve">Ensemble des Autres postes (Régularisations…)</t>
  </si>
  <si>
    <t>ED</t>
  </si>
  <si>
    <t>G66</t>
  </si>
  <si>
    <t xml:space="preserve">Ensemble des Autres postes en % du Total Passif</t>
  </si>
  <si>
    <t>CY40</t>
  </si>
  <si>
    <t>G67</t>
  </si>
  <si>
    <t xml:space="preserve">ED  /  [EE  +  90%×YQ  +  85%×YR  +  YS]</t>
  </si>
  <si>
    <t xml:space="preserve">TOTAL PASSIF (yc EENE et Engts de CB ré-incorporés)</t>
  </si>
  <si>
    <t>CY41</t>
  </si>
  <si>
    <t>G68</t>
  </si>
  <si>
    <t xml:space="preserve">EE  +  90%×YQ  +  85%×YR  +  YS</t>
  </si>
  <si>
    <t xml:space="preserve">BILAN ENGAGEMENTS</t>
  </si>
  <si>
    <t xml:space="preserve">Engagements de Crédit-bail Mobilier</t>
  </si>
  <si>
    <t>YQ</t>
  </si>
  <si>
    <t>G70</t>
  </si>
  <si>
    <t xml:space="preserve">Engagements de Crédit-bail Immobilier</t>
  </si>
  <si>
    <t>YR</t>
  </si>
  <si>
    <t>G71</t>
  </si>
  <si>
    <t xml:space="preserve">Effets portés à l'escompte non échus (EENE)</t>
  </si>
  <si>
    <t>YS</t>
  </si>
  <si>
    <t>G72</t>
  </si>
  <si>
    <t xml:space="preserve">TOTAL ENGAGEMENTS</t>
  </si>
  <si>
    <t>?</t>
  </si>
  <si>
    <t xml:space="preserve">ya pas cette ligne dans le template de benjamin</t>
  </si>
  <si>
    <t>effectif</t>
  </si>
  <si>
    <t xml:space="preserve">Effectif Moyen du Personnel</t>
  </si>
  <si>
    <t>YP</t>
  </si>
  <si>
    <t>G73</t>
  </si>
  <si>
    <t xml:space="preserve">COMPTE DE RESULTAT SYNTHETIQUE</t>
  </si>
  <si>
    <t>FL</t>
  </si>
  <si>
    <t>G75</t>
  </si>
  <si>
    <t>sous-agrégat</t>
  </si>
  <si>
    <t xml:space="preserve">Dont % en France</t>
  </si>
  <si>
    <t>CY42</t>
  </si>
  <si>
    <t>G76</t>
  </si>
  <si>
    <t xml:space="preserve">(FA + FD + FG)  /  FL</t>
  </si>
  <si>
    <t xml:space="preserve">Dont Vente de Marchandises</t>
  </si>
  <si>
    <t>FC</t>
  </si>
  <si>
    <t>G77</t>
  </si>
  <si>
    <t xml:space="preserve">Dont Production vendue (biens et services)</t>
  </si>
  <si>
    <t>CY43</t>
  </si>
  <si>
    <t>G78</t>
  </si>
  <si>
    <t xml:space="preserve">FF + FI</t>
  </si>
  <si>
    <t xml:space="preserve">Production stockée et immobilisée</t>
  </si>
  <si>
    <t>CY44</t>
  </si>
  <si>
    <t>G79</t>
  </si>
  <si>
    <t xml:space="preserve">FM + FN</t>
  </si>
  <si>
    <t xml:space="preserve">Ensemble des Achats (Marchandises, Matières premières…)</t>
  </si>
  <si>
    <t>C34</t>
  </si>
  <si>
    <t>G80</t>
  </si>
  <si>
    <t xml:space="preserve">FS + FU</t>
  </si>
  <si>
    <t xml:space="preserve">Ensemble des Variations de stocks (Marchandises, Matières premières…)</t>
  </si>
  <si>
    <t>C35</t>
  </si>
  <si>
    <t>G81</t>
  </si>
  <si>
    <t xml:space="preserve">FT + FV</t>
  </si>
  <si>
    <t xml:space="preserve">Marge de Production</t>
  </si>
  <si>
    <t>CX20</t>
  </si>
  <si>
    <t>G82</t>
  </si>
  <si>
    <t xml:space="preserve">(FL + FM + FN) - (FS + FU + FT + FV)</t>
  </si>
  <si>
    <t xml:space="preserve">Taux de Marge de Production en % du CA</t>
  </si>
  <si>
    <t>CY45</t>
  </si>
  <si>
    <t>G83</t>
  </si>
  <si>
    <t xml:space="preserve">[(FL + FM + FN) - (FS + FU + FT + FV)]  /  FL</t>
  </si>
  <si>
    <t xml:space="preserve">Autres achats et charges externes </t>
  </si>
  <si>
    <t>FW</t>
  </si>
  <si>
    <t>G84</t>
  </si>
  <si>
    <t xml:space="preserve">Valeur Ajoutée</t>
  </si>
  <si>
    <t>CY46</t>
  </si>
  <si>
    <t>G85</t>
  </si>
  <si>
    <t xml:space="preserve">(FL + FM + FN) - (FS + FU + FT + FV) - FW</t>
  </si>
  <si>
    <t xml:space="preserve">Taux de Valeur Ajoutée en % du CA</t>
  </si>
  <si>
    <t>CY47</t>
  </si>
  <si>
    <t>G86</t>
  </si>
  <si>
    <t xml:space="preserve">[(FL + FM + FN) - (FS + FU + FT + FV) - FW]  /  FL</t>
  </si>
  <si>
    <t xml:space="preserve">Subventions d'exploitation</t>
  </si>
  <si>
    <t>FO</t>
  </si>
  <si>
    <t>G87</t>
  </si>
  <si>
    <t xml:space="preserve">Salaires, Traitements et charges sociales </t>
  </si>
  <si>
    <t>CY48</t>
  </si>
  <si>
    <t>G88</t>
  </si>
  <si>
    <t xml:space="preserve">FY + FZ</t>
  </si>
  <si>
    <t>FX</t>
  </si>
  <si>
    <t>G89</t>
  </si>
  <si>
    <t xml:space="preserve">EBE EXCEDENT BRUT D'EXPLOITATION</t>
  </si>
  <si>
    <t>CY49</t>
  </si>
  <si>
    <t>G90</t>
  </si>
  <si>
    <t xml:space="preserve">GG - FP + (GA + GB + GC + GD) - FQ + GE</t>
  </si>
  <si>
    <t xml:space="preserve">EBE en % du CA</t>
  </si>
  <si>
    <t>CY50</t>
  </si>
  <si>
    <t>G91</t>
  </si>
  <si>
    <t xml:space="preserve">[GG - FP + (GA + GB + GC + GD) - FQ + GE]  /  FL</t>
  </si>
  <si>
    <t xml:space="preserve">Autres produits - Autres charges</t>
  </si>
  <si>
    <t>CY51</t>
  </si>
  <si>
    <t>G92</t>
  </si>
  <si>
    <t xml:space="preserve">FQ - GE</t>
  </si>
  <si>
    <t xml:space="preserve">EBITDA (EARNING BEFORE INTEREST, TAXES, DEPRECIATION AND AMORTIZATION)</t>
  </si>
  <si>
    <t>CY94</t>
  </si>
  <si>
    <t>G93</t>
  </si>
  <si>
    <t xml:space="preserve">GG - FP + (GA + GB + GC + GD) - HJ</t>
  </si>
  <si>
    <t xml:space="preserve">EBITDA en % du CA</t>
  </si>
  <si>
    <t>G94</t>
  </si>
  <si>
    <t xml:space="preserve">[GG - FP + (GA + GB + GC + GD) - HJ]  /  FL</t>
  </si>
  <si>
    <r>
      <rPr>
        <sz val="9"/>
        <color theme="1"/>
        <rFont val="Aptos Narrow"/>
      </rPr>
      <t xml:space="preserve">Reprises sur amortissements et provisions d'exploitation </t>
    </r>
    <r>
      <rPr>
        <b/>
        <sz val="9"/>
        <rFont val="Aptos Narrow"/>
      </rPr>
      <t xml:space="preserve">et Transferts de charges</t>
    </r>
  </si>
  <si>
    <t>FP</t>
  </si>
  <si>
    <t>G95</t>
  </si>
  <si>
    <t xml:space="preserve">Ensemble des dotations aux amortissements et Provisions d'exploitation</t>
  </si>
  <si>
    <t>CY54</t>
  </si>
  <si>
    <t>G96</t>
  </si>
  <si>
    <t xml:space="preserve">GA + GB + GC + GD</t>
  </si>
  <si>
    <t xml:space="preserve">RESULTAT D'EXPLOITATION (Hors Participation des salariés)</t>
  </si>
  <si>
    <t>GG</t>
  </si>
  <si>
    <t>G97</t>
  </si>
  <si>
    <t xml:space="preserve">(Bénéfice attribué ou perte transférée)-(Perte supportée ou bénéfice transféré)</t>
  </si>
  <si>
    <t>CY55</t>
  </si>
  <si>
    <t>G98</t>
  </si>
  <si>
    <t xml:space="preserve">GH - GI</t>
  </si>
  <si>
    <t xml:space="preserve">RESULTAT D'EXPLOITATION avec Opérations en commun</t>
  </si>
  <si>
    <t>CY56</t>
  </si>
  <si>
    <t>G99</t>
  </si>
  <si>
    <t xml:space="preserve">GG + (GH - GI)</t>
  </si>
  <si>
    <t xml:space="preserve">ROS Résultat d'Exploitation avec Opérations en commun en % du CA</t>
  </si>
  <si>
    <t>CY57</t>
  </si>
  <si>
    <t>G100</t>
  </si>
  <si>
    <t xml:space="preserve">[GG + (GH - GI)]  /  FL</t>
  </si>
  <si>
    <t xml:space="preserve">Intérêts et produits assimilés</t>
  </si>
  <si>
    <t>GL</t>
  </si>
  <si>
    <t>G101</t>
  </si>
  <si>
    <t xml:space="preserve">Ensemble des autres produits financiers</t>
  </si>
  <si>
    <t>CY58</t>
  </si>
  <si>
    <t>G102</t>
  </si>
  <si>
    <t xml:space="preserve">GJ + GK + GN + GO</t>
  </si>
  <si>
    <t xml:space="preserve">Reprises sur amortissements et provisions financières</t>
  </si>
  <si>
    <t>GM</t>
  </si>
  <si>
    <t>G103</t>
  </si>
  <si>
    <t xml:space="preserve">Intérêts et charges assimilées</t>
  </si>
  <si>
    <t>GR</t>
  </si>
  <si>
    <t>G104</t>
  </si>
  <si>
    <t xml:space="preserve">Ensemble des autres charges financières</t>
  </si>
  <si>
    <t>CY59</t>
  </si>
  <si>
    <t>G105</t>
  </si>
  <si>
    <t xml:space="preserve">GS + GT</t>
  </si>
  <si>
    <t xml:space="preserve">Dotations aux amortissements et provisions financières</t>
  </si>
  <si>
    <t>GQ</t>
  </si>
  <si>
    <t>G106</t>
  </si>
  <si>
    <t xml:space="preserve">RESULTAT FINANCIER</t>
  </si>
  <si>
    <t>GV</t>
  </si>
  <si>
    <t>G107</t>
  </si>
  <si>
    <t xml:space="preserve">RESULTAT COURANT AVANT IMPOTS (RCAI)</t>
  </si>
  <si>
    <t>GW</t>
  </si>
  <si>
    <t>G108</t>
  </si>
  <si>
    <t xml:space="preserve">RCAI en % du CA</t>
  </si>
  <si>
    <t>CY60</t>
  </si>
  <si>
    <t>G109</t>
  </si>
  <si>
    <t xml:space="preserve">GW  /  FL</t>
  </si>
  <si>
    <t xml:space="preserve">Produits exceptionnels sur opérations de gestion</t>
  </si>
  <si>
    <t>HA</t>
  </si>
  <si>
    <t>G110</t>
  </si>
  <si>
    <t xml:space="preserve">Produits exceptionnels sur opérations en capital</t>
  </si>
  <si>
    <t>HB</t>
  </si>
  <si>
    <t>G111</t>
  </si>
  <si>
    <t xml:space="preserve">Reprises sur provisions et transferts de charges</t>
  </si>
  <si>
    <t>HC</t>
  </si>
  <si>
    <t>G112</t>
  </si>
  <si>
    <t xml:space="preserve">Charges exceptionnelles sur opérations de gestion</t>
  </si>
  <si>
    <t>HE</t>
  </si>
  <si>
    <t>G113</t>
  </si>
  <si>
    <t xml:space="preserve">Charges exceptionnelles sur opérations en capital</t>
  </si>
  <si>
    <t>HF</t>
  </si>
  <si>
    <t>G114</t>
  </si>
  <si>
    <t xml:space="preserve">Dotations exceptionnelles aux amortissements et provisions</t>
  </si>
  <si>
    <t>HG</t>
  </si>
  <si>
    <t>G115</t>
  </si>
  <si>
    <t xml:space="preserve">RESULTAT EXCEPTIONNEL</t>
  </si>
  <si>
    <t>HH</t>
  </si>
  <si>
    <t>G116</t>
  </si>
  <si>
    <t xml:space="preserve">Participation des salariés</t>
  </si>
  <si>
    <t>HJ</t>
  </si>
  <si>
    <t>G117</t>
  </si>
  <si>
    <t xml:space="preserve">Impôts sur les Sociétés</t>
  </si>
  <si>
    <t>HK</t>
  </si>
  <si>
    <t>G118</t>
  </si>
  <si>
    <t xml:space="preserve">CAF Capacité d'Autofinancement</t>
  </si>
  <si>
    <t>CY61</t>
  </si>
  <si>
    <t>G119</t>
  </si>
  <si>
    <t xml:space="preserve">GG - FP + (GA + GB + GC + GD) + (GL + GJ + GK + GN + GO) - (GR + GS + GT) + HA - HE - HJ - HK</t>
  </si>
  <si>
    <t xml:space="preserve">CAF en % du CA</t>
  </si>
  <si>
    <t>CY62</t>
  </si>
  <si>
    <t>G120</t>
  </si>
  <si>
    <t xml:space="preserve">[GG - FP + (GA + GB + GC + GD) + (GL + GJ + GK + GN + GO) - (GR + GS + GT) + HA - HE - HJ - HK]  /  FL</t>
  </si>
  <si>
    <t>HN</t>
  </si>
  <si>
    <t>G121</t>
  </si>
  <si>
    <t xml:space="preserve">RN en % du CA</t>
  </si>
  <si>
    <t>CY63</t>
  </si>
  <si>
    <t>G122</t>
  </si>
  <si>
    <t xml:space="preserve">HN  /  FL</t>
  </si>
  <si>
    <t xml:space="preserve">sous-titre ratios</t>
  </si>
  <si>
    <t xml:space="preserve">RATIOS D'ACTIVITE</t>
  </si>
  <si>
    <t xml:space="preserve">sous-total ratios</t>
  </si>
  <si>
    <t>EXPLOITATION</t>
  </si>
  <si>
    <t xml:space="preserve">Stocks * 360</t>
  </si>
  <si>
    <t>CY120</t>
  </si>
  <si>
    <t>G161</t>
  </si>
  <si>
    <r>
      <rPr>
        <sz val="9"/>
        <color theme="1"/>
        <rFont val="Aptos Narrow"/>
      </rPr>
      <t xml:space="preserve">360 × </t>
    </r>
    <r>
      <rPr>
        <b/>
        <i/>
        <u val="single"/>
        <sz val="9"/>
        <color rgb="FFC00000"/>
        <rFont val="Aptos Narrow"/>
      </rPr>
      <t>STCK_TOT_NET</t>
    </r>
  </si>
  <si>
    <t xml:space="preserve">360 * (BL + BN + BP + BR + BT - BM - BO - BQ - BS - BU)</t>
  </si>
  <si>
    <t xml:space="preserve">Chiffre d’affaires</t>
  </si>
  <si>
    <t>G162</t>
  </si>
  <si>
    <t>CHF_AFF</t>
  </si>
  <si>
    <t xml:space="preserve">ratio indicateur</t>
  </si>
  <si>
    <t xml:space="preserve">Stocks en nbre de jours de CA</t>
  </si>
  <si>
    <t>CX47</t>
  </si>
  <si>
    <t>G163</t>
  </si>
  <si>
    <t>STOCK_TO_CA</t>
  </si>
  <si>
    <t xml:space="preserve">(BL + BN + BP + BR + BT - BM - BO - BQ - BS - BU) / FL</t>
  </si>
  <si>
    <t>G164</t>
  </si>
  <si>
    <t xml:space="preserve">1,20 × Achats (Marchandises, Matières premières et Autres)</t>
  </si>
  <si>
    <t>CX49</t>
  </si>
  <si>
    <t>G165</t>
  </si>
  <si>
    <r>
      <rPr>
        <sz val="9"/>
        <color theme="1"/>
        <rFont val="Aptos Narrow"/>
      </rPr>
      <t xml:space="preserve">1,2 × (</t>
    </r>
    <r>
      <rPr>
        <b/>
        <sz val="9"/>
        <color rgb="FF002060"/>
        <rFont val="Aptos Narrow"/>
      </rPr>
      <t>FS</t>
    </r>
    <r>
      <rPr>
        <sz val="9"/>
        <color theme="1"/>
        <rFont val="Aptos Narrow"/>
      </rPr>
      <t xml:space="preserve"> + </t>
    </r>
    <r>
      <rPr>
        <b/>
        <sz val="9"/>
        <color rgb="FF002060"/>
        <rFont val="Aptos Narrow"/>
      </rPr>
      <t>FU</t>
    </r>
    <r>
      <rPr>
        <sz val="9"/>
        <color theme="1"/>
        <rFont val="Aptos Narrow"/>
      </rPr>
      <t xml:space="preserve"> + </t>
    </r>
    <r>
      <rPr>
        <b/>
        <sz val="9"/>
        <color rgb="FF002060"/>
        <rFont val="Aptos Narrow"/>
      </rPr>
      <t>FW</t>
    </r>
    <r>
      <rPr>
        <sz val="9"/>
        <color theme="1"/>
        <rFont val="Aptos Narrow"/>
      </rPr>
      <t>)</t>
    </r>
  </si>
  <si>
    <r>
      <rPr>
        <sz val="9"/>
        <color theme="1"/>
        <rFont val="Aptos Narrow"/>
      </rPr>
      <t xml:space="preserve">1,2 × (</t>
    </r>
    <r>
      <rPr>
        <sz val="9"/>
        <color rgb="FF002060"/>
        <rFont val="Aptos Narrow"/>
      </rPr>
      <t>FS</t>
    </r>
    <r>
      <rPr>
        <sz val="9"/>
        <color theme="1"/>
        <rFont val="Aptos Narrow"/>
      </rPr>
      <t xml:space="preserve"> + </t>
    </r>
    <r>
      <rPr>
        <sz val="9"/>
        <color rgb="FF002060"/>
        <rFont val="Aptos Narrow"/>
      </rPr>
      <t>FU</t>
    </r>
    <r>
      <rPr>
        <sz val="9"/>
        <color theme="1"/>
        <rFont val="Aptos Narrow"/>
      </rPr>
      <t xml:space="preserve"> + </t>
    </r>
    <r>
      <rPr>
        <sz val="9"/>
        <color rgb="FF002060"/>
        <rFont val="Aptos Narrow"/>
      </rPr>
      <t>FW</t>
    </r>
    <r>
      <rPr>
        <sz val="9"/>
        <color theme="1"/>
        <rFont val="Aptos Narrow"/>
      </rPr>
      <t>)</t>
    </r>
  </si>
  <si>
    <t xml:space="preserve">Délai de rotation des stocks</t>
  </si>
  <si>
    <t>CY121</t>
  </si>
  <si>
    <t>G166</t>
  </si>
  <si>
    <t>TX_ROT_STOCK</t>
  </si>
  <si>
    <t xml:space="preserve">(360 * (BL + BN + BP + BR + BT - BM - BO - BQ - BS - BU)) /  [1,2 × (FS + FU + FW)]   </t>
  </si>
  <si>
    <t xml:space="preserve">Clients et comptes rattachés (en net) TTC * 360</t>
  </si>
  <si>
    <t>C17</t>
  </si>
  <si>
    <t>G167</t>
  </si>
  <si>
    <r>
      <rPr>
        <sz val="9"/>
        <color theme="1"/>
        <rFont val="Aptos Narrow"/>
      </rPr>
      <t xml:space="preserve">360 × (</t>
    </r>
    <r>
      <rPr>
        <b/>
        <sz val="9"/>
        <color rgb="FF002060"/>
        <rFont val="Aptos Narrow"/>
      </rPr>
      <t>BX</t>
    </r>
    <r>
      <rPr>
        <sz val="9"/>
        <color theme="1"/>
        <rFont val="Aptos Narrow"/>
      </rPr>
      <t xml:space="preserve"> - </t>
    </r>
    <r>
      <rPr>
        <b/>
        <sz val="9"/>
        <color rgb="FF002060"/>
        <rFont val="Aptos Narrow"/>
      </rPr>
      <t>BY</t>
    </r>
    <r>
      <rPr>
        <sz val="9"/>
        <color theme="1"/>
        <rFont val="Aptos Narrow"/>
      </rPr>
      <t>)</t>
    </r>
  </si>
  <si>
    <r>
      <rPr>
        <sz val="9"/>
        <color theme="1"/>
        <rFont val="Aptos Narrow"/>
      </rPr>
      <t xml:space="preserve">360 × (</t>
    </r>
    <r>
      <rPr>
        <sz val="9"/>
        <color rgb="FF002060"/>
        <rFont val="Aptos Narrow"/>
      </rPr>
      <t>BX</t>
    </r>
    <r>
      <rPr>
        <sz val="9"/>
        <color theme="1"/>
        <rFont val="Aptos Narrow"/>
      </rPr>
      <t xml:space="preserve"> - </t>
    </r>
    <r>
      <rPr>
        <sz val="9"/>
        <color rgb="FF002060"/>
        <rFont val="Aptos Narrow"/>
      </rPr>
      <t>BY</t>
    </r>
    <r>
      <rPr>
        <sz val="9"/>
        <color theme="1"/>
        <rFont val="Aptos Narrow"/>
      </rPr>
      <t>)</t>
    </r>
  </si>
  <si>
    <t xml:space="preserve">[Chiffre d’Affaires France (TTC) + Chiffre d'Affaires Export (HT)] x 360</t>
  </si>
  <si>
    <t>CY65</t>
  </si>
  <si>
    <t>G168</t>
  </si>
  <si>
    <r>
      <rPr>
        <sz val="9"/>
        <color theme="1"/>
        <rFont val="Aptos Narrow"/>
      </rPr>
      <t xml:space="preserve">1,2 × (</t>
    </r>
    <r>
      <rPr>
        <b/>
        <i/>
        <u val="single"/>
        <sz val="9"/>
        <color rgb="FFC00000"/>
        <rFont val="Aptos Narrow"/>
      </rPr>
      <t>CHF_AFF</t>
    </r>
    <r>
      <rPr>
        <b/>
        <sz val="9"/>
        <rFont val="Aptos Narrow"/>
      </rPr>
      <t xml:space="preserve"> - </t>
    </r>
    <r>
      <rPr>
        <b/>
        <sz val="9"/>
        <color theme="3" tint="-0.5"/>
        <rFont val="Aptos Narrow"/>
      </rPr>
      <t>FK</t>
    </r>
    <r>
      <rPr>
        <sz val="9"/>
        <rFont val="Aptos Narrow"/>
      </rPr>
      <t xml:space="preserve">) +</t>
    </r>
    <r>
      <rPr>
        <b/>
        <sz val="9"/>
        <rFont val="Aptos Narrow"/>
      </rPr>
      <t xml:space="preserve"> </t>
    </r>
    <r>
      <rPr>
        <b/>
        <sz val="9"/>
        <color theme="3" tint="-0.5"/>
        <rFont val="Aptos Narrow"/>
      </rPr>
      <t>FK</t>
    </r>
  </si>
  <si>
    <r>
      <rPr>
        <sz val="9"/>
        <color theme="1"/>
        <rFont val="Aptos Narrow"/>
      </rPr>
      <t xml:space="preserve">1,2 × (FL</t>
    </r>
    <r>
      <rPr>
        <sz val="9"/>
        <rFont val="Aptos Narrow"/>
      </rPr>
      <t xml:space="preserve"> - </t>
    </r>
    <r>
      <rPr>
        <sz val="9"/>
        <color theme="3" tint="-0.5"/>
        <rFont val="Aptos Narrow"/>
      </rPr>
      <t>FK</t>
    </r>
    <r>
      <rPr>
        <sz val="9"/>
        <rFont val="Aptos Narrow"/>
      </rPr>
      <t xml:space="preserve">) + </t>
    </r>
    <r>
      <rPr>
        <sz val="9"/>
        <color theme="3" tint="-0.5"/>
        <rFont val="Aptos Narrow"/>
      </rPr>
      <t>FK</t>
    </r>
  </si>
  <si>
    <t xml:space="preserve">Délai de rotation Clients</t>
  </si>
  <si>
    <t>CY66</t>
  </si>
  <si>
    <t>G169</t>
  </si>
  <si>
    <t>TX_ROT_CLIENT</t>
  </si>
  <si>
    <t xml:space="preserve">[360 × (BX - BY)]  /  [1,2 × (FL - FK) + FK] </t>
  </si>
  <si>
    <t xml:space="preserve">Dettes fournisseurs et comptes rattachés TTC * 360</t>
  </si>
  <si>
    <t>CY67</t>
  </si>
  <si>
    <t>G170</t>
  </si>
  <si>
    <r>
      <rPr>
        <sz val="9"/>
        <color theme="1"/>
        <rFont val="Aptos Narrow"/>
      </rPr>
      <t xml:space="preserve">360 × </t>
    </r>
    <r>
      <rPr>
        <b/>
        <sz val="9"/>
        <color rgb="FF002060"/>
        <rFont val="Aptos Narrow"/>
      </rPr>
      <t>DX</t>
    </r>
  </si>
  <si>
    <r>
      <rPr>
        <sz val="9"/>
        <color theme="1"/>
        <rFont val="Aptos Narrow"/>
      </rPr>
      <t xml:space="preserve">360 × </t>
    </r>
    <r>
      <rPr>
        <sz val="9"/>
        <color rgb="FF002060"/>
        <rFont val="Aptos Narrow"/>
      </rPr>
      <t>DX</t>
    </r>
  </si>
  <si>
    <t>G171</t>
  </si>
  <si>
    <t xml:space="preserve">Délai de rotation Fournisseurs</t>
  </si>
  <si>
    <t>CY68</t>
  </si>
  <si>
    <t>G172</t>
  </si>
  <si>
    <t>TX_ROT_FOURN</t>
  </si>
  <si>
    <t xml:space="preserve">[360 × DX]  /  [1,2 × (FS + FU + FW)] </t>
  </si>
  <si>
    <t xml:space="preserve">BFR Net * 360</t>
  </si>
  <si>
    <t>CY69</t>
  </si>
  <si>
    <t>G173</t>
  </si>
  <si>
    <r>
      <rPr>
        <sz val="9"/>
        <color theme="1"/>
        <rFont val="Aptos Narrow"/>
      </rPr>
      <t xml:space="preserve">360 × </t>
    </r>
    <r>
      <rPr>
        <b/>
        <i/>
        <u val="single"/>
        <sz val="9"/>
        <color rgb="FFC00000"/>
        <rFont val="Aptos Narrow"/>
      </rPr>
      <t>BFR_NET</t>
    </r>
  </si>
  <si>
    <t xml:space="preserve">360 *  ((BL + BN + BP + BR + BT - BM - BO - BQ - BS - BU) + (BX + BV + BZ + CB + CH - BW - BY - CA - CC - CI)  -  (DX + DW + DY + DZ + EA + EB))</t>
  </si>
  <si>
    <t>G174</t>
  </si>
  <si>
    <t xml:space="preserve">Délai de rotation du BFR Net</t>
  </si>
  <si>
    <t>CY70</t>
  </si>
  <si>
    <t>G175</t>
  </si>
  <si>
    <t>TX_ROT_BFR_NET</t>
  </si>
  <si>
    <t xml:space="preserve">360 *  ((BL + BN + BP + BR + BT - BM - BO - BQ - BS - BU) + (BX + BV + BZ + CB + CH - BW - BY - CA - CC - CI)  -  (DX + DW + DY + DZ + EA + EB)) / FL</t>
  </si>
  <si>
    <t xml:space="preserve">(1-TIS) x (Résultat d'Exploitation + Bénéfice attribué - Perte supportée)</t>
  </si>
  <si>
    <t>CY71</t>
  </si>
  <si>
    <t>G182</t>
  </si>
  <si>
    <r>
      <rPr>
        <sz val="9"/>
        <color theme="1"/>
        <rFont val="Aptos Narrow"/>
      </rPr>
      <t xml:space="preserve">0,75 × (</t>
    </r>
    <r>
      <rPr>
        <b/>
        <i/>
        <u val="single"/>
        <sz val="9"/>
        <color rgb="FFC00000"/>
        <rFont val="Aptos Narrow"/>
      </rPr>
      <t>RES_EXP</t>
    </r>
    <r>
      <rPr>
        <sz val="9"/>
        <color theme="1"/>
        <rFont val="Aptos Narrow"/>
      </rPr>
      <t xml:space="preserve"> + </t>
    </r>
    <r>
      <rPr>
        <b/>
        <sz val="9"/>
        <color rgb="FF002060"/>
        <rFont val="Aptos Narrow"/>
      </rPr>
      <t>GH</t>
    </r>
    <r>
      <rPr>
        <sz val="9"/>
        <color theme="1"/>
        <rFont val="Aptos Narrow"/>
      </rPr>
      <t xml:space="preserve"> - </t>
    </r>
    <r>
      <rPr>
        <b/>
        <sz val="9"/>
        <color rgb="FF002060"/>
        <rFont val="Aptos Narrow"/>
      </rPr>
      <t>GI</t>
    </r>
    <r>
      <rPr>
        <sz val="9"/>
        <color theme="1"/>
        <rFont val="Aptos Narrow"/>
      </rPr>
      <t>)</t>
    </r>
  </si>
  <si>
    <t xml:space="preserve">0,75 * (HN + GH - GI)</t>
  </si>
  <si>
    <t xml:space="preserve">BFR Net + Immobilisations</t>
  </si>
  <si>
    <t>CY72</t>
  </si>
  <si>
    <t>G183</t>
  </si>
  <si>
    <r>
      <rPr>
        <b/>
        <i/>
        <u val="single"/>
        <sz val="9"/>
        <color rgb="FFC00000"/>
        <rFont val="Aptos Narrow"/>
      </rPr>
      <t>BFR_NET</t>
    </r>
    <r>
      <rPr>
        <b/>
        <i/>
        <sz val="9"/>
        <color rgb="FFC00000"/>
        <rFont val="Aptos Narrow"/>
      </rPr>
      <t xml:space="preserve"> </t>
    </r>
    <r>
      <rPr>
        <sz val="9"/>
        <color theme="1"/>
        <rFont val="Aptos Narrow"/>
      </rPr>
      <t xml:space="preserve">+  </t>
    </r>
    <r>
      <rPr>
        <b/>
        <i/>
        <u val="single"/>
        <sz val="9"/>
        <color rgb="FFC00000"/>
        <rFont val="Aptos Narrow"/>
      </rPr>
      <t>IMMO_TOT_NET</t>
    </r>
  </si>
  <si>
    <t xml:space="preserve">((BL + BN + BP + BR + BT - BM - BO - BQ - BS - BU) + (BX + BV + BZ + CB + CH - BW - BY - CA - CC - CI)  -  (DX + DW + DY + DZ + EA + EB)) + (BJ - BK + CW + CM)</t>
  </si>
  <si>
    <t xml:space="preserve">Rentabilité économique des capitaux engagés</t>
  </si>
  <si>
    <t>CY73</t>
  </si>
  <si>
    <t>G184</t>
  </si>
  <si>
    <t>ROCE</t>
  </si>
  <si>
    <t xml:space="preserve">0,75 * (HN + GH - GI) / (((BL + BN + BP + BR + BT - BM - BO - BQ - BS - BU) + (BX + BV + BZ + CB + CH - BW - BY - CA - CC - CI)  -  (DX + DW + DY + DZ + EA + EB)) + (BJ - BK + CW + CM))</t>
  </si>
  <si>
    <t>REPARTITION</t>
  </si>
  <si>
    <t xml:space="preserve">Charges de personnel + Participation + Charges sociales</t>
  </si>
  <si>
    <t>CY74</t>
  </si>
  <si>
    <t>G197</t>
  </si>
  <si>
    <r>
      <rPr>
        <b/>
        <sz val="9"/>
        <color rgb="FF002060"/>
        <rFont val="Aptos Narrow"/>
      </rPr>
      <t>FY</t>
    </r>
    <r>
      <rPr>
        <sz val="9"/>
        <color theme="1"/>
        <rFont val="Aptos Narrow"/>
      </rPr>
      <t xml:space="preserve"> + </t>
    </r>
    <r>
      <rPr>
        <b/>
        <sz val="9"/>
        <color rgb="FF002060"/>
        <rFont val="Aptos Narrow"/>
      </rPr>
      <t xml:space="preserve">HJ </t>
    </r>
    <r>
      <rPr>
        <sz val="9"/>
        <color theme="1"/>
        <rFont val="Aptos Narrow"/>
      </rPr>
      <t xml:space="preserve">+ </t>
    </r>
    <r>
      <rPr>
        <b/>
        <sz val="9"/>
        <color rgb="FF002060"/>
        <rFont val="Aptos Narrow"/>
      </rPr>
      <t>FZ</t>
    </r>
  </si>
  <si>
    <r>
      <rPr>
        <sz val="9"/>
        <color rgb="FF002060"/>
        <rFont val="Aptos Narrow"/>
      </rPr>
      <t>FY</t>
    </r>
    <r>
      <rPr>
        <sz val="9"/>
        <color theme="1"/>
        <rFont val="Aptos Narrow"/>
      </rPr>
      <t xml:space="preserve"> + </t>
    </r>
    <r>
      <rPr>
        <sz val="9"/>
        <color rgb="FF002060"/>
        <rFont val="Aptos Narrow"/>
      </rPr>
      <t xml:space="preserve">HJ </t>
    </r>
    <r>
      <rPr>
        <sz val="9"/>
        <color theme="1"/>
        <rFont val="Aptos Narrow"/>
      </rPr>
      <t xml:space="preserve">+ </t>
    </r>
    <r>
      <rPr>
        <sz val="9"/>
        <color rgb="FF002060"/>
        <rFont val="Aptos Narrow"/>
      </rPr>
      <t>FZ</t>
    </r>
  </si>
  <si>
    <t xml:space="preserve">Valeur ajoutée</t>
  </si>
  <si>
    <t>CY122</t>
  </si>
  <si>
    <t>G198</t>
  </si>
  <si>
    <t>VAL_AJT</t>
  </si>
  <si>
    <t xml:space="preserve">FL + FM + FN - FS - FU - FT - FV - FW</t>
  </si>
  <si>
    <t xml:space="preserve">Valeur ajoutée revenant aux salariés (et aux organismes sociaux)</t>
  </si>
  <si>
    <t>CY75</t>
  </si>
  <si>
    <t>G199</t>
  </si>
  <si>
    <t>VAL_AJT_SALARIES</t>
  </si>
  <si>
    <t xml:space="preserve">(FY + HJ + FZ) / (FL + FM + FN - FS - FU - FT - FV - FW)</t>
  </si>
  <si>
    <t xml:space="preserve">Charges Financières</t>
  </si>
  <si>
    <t xml:space="preserve">RATIOS D'INVESTISSEMENT</t>
  </si>
  <si>
    <t>ACTIFS</t>
  </si>
  <si>
    <t xml:space="preserve">Immobilisations corporelles nettes</t>
  </si>
  <si>
    <t>CY76</t>
  </si>
  <si>
    <t>G204</t>
  </si>
  <si>
    <t xml:space="preserve">(AN + AP + AR + AT + AV + AX) - (AO + AQ + AS + AU + AW + AY)</t>
  </si>
  <si>
    <t xml:space="preserve">Immobilisations corporelles brutes</t>
  </si>
  <si>
    <t>C4</t>
  </si>
  <si>
    <t>G205</t>
  </si>
  <si>
    <t xml:space="preserve"> [AN + AP + AR + AT + AV + AX]      </t>
  </si>
  <si>
    <t xml:space="preserve">Ratio de vétusté</t>
  </si>
  <si>
    <t>CY77</t>
  </si>
  <si>
    <t>G206</t>
  </si>
  <si>
    <t>RT_VETUST</t>
  </si>
  <si>
    <t xml:space="preserve">((AN + AP + AR + AT + AV + AX) - (AO + AQ + AS + AU + AW + AY)) /  (AN + AP + AR + AT + AV + AX)</t>
  </si>
  <si>
    <t xml:space="preserve">RATIOS DE LIQUIDITE</t>
  </si>
  <si>
    <t>TRESORERIE</t>
  </si>
  <si>
    <t xml:space="preserve">Disponible </t>
  </si>
  <si>
    <t>CY85</t>
  </si>
  <si>
    <t>G220</t>
  </si>
  <si>
    <t xml:space="preserve">CD - CE + CF - CG</t>
  </si>
  <si>
    <t xml:space="preserve">Chiffre d'affaires</t>
  </si>
  <si>
    <t>G221</t>
  </si>
  <si>
    <t xml:space="preserve">Trésorerie disponible sur CA</t>
  </si>
  <si>
    <t>CY79</t>
  </si>
  <si>
    <t>G222</t>
  </si>
  <si>
    <t>DISPO_TO_CHF_AFF</t>
  </si>
  <si>
    <t xml:space="preserve">(CD - CE + CF - CG) / FL</t>
  </si>
  <si>
    <t>CY80</t>
  </si>
  <si>
    <t>G223</t>
  </si>
  <si>
    <t>TRES_NET</t>
  </si>
  <si>
    <t>(CD-CE+CF-CG)-(EH+YS)</t>
  </si>
  <si>
    <t xml:space="preserve">FORMULE DIFF ENTRE MAQUETTE LONGUE ET MAQUETTE COURTE. AJOUTER</t>
  </si>
  <si>
    <t>G224</t>
  </si>
  <si>
    <t xml:space="preserve">Trésorerie nette sur CA</t>
  </si>
  <si>
    <t>CY81</t>
  </si>
  <si>
    <t>G225</t>
  </si>
  <si>
    <t>TRES_NET_TO_CHF_AFF</t>
  </si>
  <si>
    <t xml:space="preserve">((CD-CE+CF-CG)-(EH+YS)) / FL</t>
  </si>
  <si>
    <t>LIQUIDITE</t>
  </si>
  <si>
    <t xml:space="preserve">Actif circulant en valeur nette (retraitement des charges constatées d'avances)</t>
  </si>
  <si>
    <t>CY82</t>
  </si>
  <si>
    <t>G226</t>
  </si>
  <si>
    <r>
      <rPr>
        <sz val="9"/>
        <color theme="1"/>
        <rFont val="Aptos Narrow"/>
      </rPr>
      <t>(</t>
    </r>
    <r>
      <rPr>
        <b/>
        <sz val="9"/>
        <color rgb="FF002060"/>
        <rFont val="Aptos Narrow"/>
      </rPr>
      <t>CJ</t>
    </r>
    <r>
      <rPr>
        <sz val="9"/>
        <color theme="1"/>
        <rFont val="Aptos Narrow"/>
      </rPr>
      <t xml:space="preserve"> -</t>
    </r>
    <r>
      <rPr>
        <b/>
        <sz val="9"/>
        <color rgb="FF002060"/>
        <rFont val="Aptos Narrow"/>
      </rPr>
      <t xml:space="preserve"> CK</t>
    </r>
    <r>
      <rPr>
        <sz val="9"/>
        <color theme="1"/>
        <rFont val="Aptos Narrow"/>
      </rPr>
      <t xml:space="preserve">) - (</t>
    </r>
    <r>
      <rPr>
        <b/>
        <sz val="9"/>
        <color rgb="FF002060"/>
        <rFont val="Aptos Narrow"/>
      </rPr>
      <t>CH</t>
    </r>
    <r>
      <rPr>
        <sz val="9"/>
        <color theme="1"/>
        <rFont val="Aptos Narrow"/>
      </rPr>
      <t xml:space="preserve"> - </t>
    </r>
    <r>
      <rPr>
        <b/>
        <sz val="9"/>
        <color rgb="FF002060"/>
        <rFont val="Aptos Narrow"/>
      </rPr>
      <t>CI</t>
    </r>
    <r>
      <rPr>
        <sz val="9"/>
        <color theme="1"/>
        <rFont val="Aptos Narrow"/>
      </rPr>
      <t>)</t>
    </r>
  </si>
  <si>
    <r>
      <rPr>
        <sz val="9"/>
        <color theme="1"/>
        <rFont val="Aptos Narrow"/>
      </rPr>
      <t>(</t>
    </r>
    <r>
      <rPr>
        <sz val="9"/>
        <color rgb="FF002060"/>
        <rFont val="Aptos Narrow"/>
      </rPr>
      <t>CJ</t>
    </r>
    <r>
      <rPr>
        <sz val="9"/>
        <color theme="1"/>
        <rFont val="Aptos Narrow"/>
      </rPr>
      <t xml:space="preserve"> -</t>
    </r>
    <r>
      <rPr>
        <sz val="9"/>
        <color rgb="FF002060"/>
        <rFont val="Aptos Narrow"/>
      </rPr>
      <t xml:space="preserve"> CK</t>
    </r>
    <r>
      <rPr>
        <sz val="9"/>
        <color theme="1"/>
        <rFont val="Aptos Narrow"/>
      </rPr>
      <t xml:space="preserve">) - (</t>
    </r>
    <r>
      <rPr>
        <sz val="9"/>
        <color rgb="FF002060"/>
        <rFont val="Aptos Narrow"/>
      </rPr>
      <t>CH</t>
    </r>
    <r>
      <rPr>
        <sz val="9"/>
        <color theme="1"/>
        <rFont val="Aptos Narrow"/>
      </rPr>
      <t xml:space="preserve"> - </t>
    </r>
    <r>
      <rPr>
        <sz val="9"/>
        <color rgb="FF002060"/>
        <rFont val="Aptos Narrow"/>
      </rPr>
      <t>CI</t>
    </r>
    <r>
      <rPr>
        <sz val="9"/>
        <color theme="1"/>
        <rFont val="Aptos Narrow"/>
      </rPr>
      <t>)</t>
    </r>
  </si>
  <si>
    <t xml:space="preserve">Dettes Financières CT + Dettes non Financières</t>
  </si>
  <si>
    <t>CY83</t>
  </si>
  <si>
    <t>G227</t>
  </si>
  <si>
    <r>
      <rPr>
        <b/>
        <i/>
        <u val="single"/>
        <sz val="9"/>
        <color rgb="FFC00000"/>
        <rFont val="Aptos Narrow"/>
      </rPr>
      <t>DET_FIN_CT</t>
    </r>
    <r>
      <rPr>
        <sz val="9"/>
        <color theme="1"/>
        <rFont val="Aptos Narrow"/>
      </rPr>
      <t xml:space="preserve">  +  </t>
    </r>
    <r>
      <rPr>
        <b/>
        <i/>
        <u val="single"/>
        <sz val="9"/>
        <color rgb="FFC00000"/>
        <rFont val="Aptos Narrow"/>
      </rPr>
      <t>DET_NOFIN_TOT</t>
    </r>
  </si>
  <si>
    <t xml:space="preserve">(EH+YS) + (7Y2+7Z2+VG2+VH2+8A2-EH) + (DW + DX + DY + DZ + EA + EB)</t>
  </si>
  <si>
    <t xml:space="preserve">Ratio de liquidité générale</t>
  </si>
  <si>
    <t>CY84</t>
  </si>
  <si>
    <t>G228</t>
  </si>
  <si>
    <t>RT_LIQUID_GEN</t>
  </si>
  <si>
    <t xml:space="preserve">((CJ - CK) - (CH - CI)) / (EH+YS) + (7Y2+7Z2+VG2+VH2+8A2-EH) + (DW + DX + DY + DZ + EA + EB)</t>
  </si>
  <si>
    <t xml:space="preserve">Trésorerie et equivalant de trésorerie</t>
  </si>
  <si>
    <t>G232</t>
  </si>
  <si>
    <t>TRES_DISPO</t>
  </si>
  <si>
    <t xml:space="preserve">Dettes financières à moins d'un an + Dettes non Financières</t>
  </si>
  <si>
    <t>G233</t>
  </si>
  <si>
    <r>
      <rPr>
        <b/>
        <i/>
        <u val="single"/>
        <sz val="9"/>
        <color rgb="FFC00000"/>
        <rFont val="Aptos Narrow"/>
      </rPr>
      <t>DET_FIN_CT</t>
    </r>
    <r>
      <rPr>
        <sz val="9"/>
        <color theme="1"/>
        <rFont val="Aptos Narrow"/>
      </rPr>
      <t xml:space="preserve"> + </t>
    </r>
    <r>
      <rPr>
        <b/>
        <i/>
        <u val="single"/>
        <sz val="9"/>
        <color rgb="FFC00000"/>
        <rFont val="Aptos Narrow"/>
      </rPr>
      <t>DET_NOFIN_TOT</t>
    </r>
  </si>
  <si>
    <t xml:space="preserve">Ratio de liquidité cash</t>
  </si>
  <si>
    <t>CY87</t>
  </si>
  <si>
    <t>G234</t>
  </si>
  <si>
    <t>RT_LIQUID_CASH</t>
  </si>
  <si>
    <t xml:space="preserve">(CD - CE + CF - CG) / (EH+YS) + (7Y2+7Z2+VG2+VH2+8A2-EH) + (DW + DX + DY + DZ + EA + EB)</t>
  </si>
  <si>
    <t xml:space="preserve">RATIOS D'ENDETTEMENT</t>
  </si>
  <si>
    <t>LEVIER</t>
  </si>
  <si>
    <t xml:space="preserve">Total Dettes Financières </t>
  </si>
  <si>
    <t>CY25</t>
  </si>
  <si>
    <t>G236</t>
  </si>
  <si>
    <t xml:space="preserve">DET_FIN_TOT </t>
  </si>
  <si>
    <t xml:space="preserve">DS + DT + DU + DV + 90%.YQ + 85%.YR + YS</t>
  </si>
  <si>
    <t>EBITDA</t>
  </si>
  <si>
    <t>CY52</t>
  </si>
  <si>
    <t>G237</t>
  </si>
  <si>
    <t xml:space="preserve">Levier Brut (couverture de la Dette Financière Brute par l'EBITDA)</t>
  </si>
  <si>
    <t>CY90</t>
  </si>
  <si>
    <t>G238</t>
  </si>
  <si>
    <t>LVRG_BRT</t>
  </si>
  <si>
    <t xml:space="preserve">[DS + DT + DU + DV  +  90%×YQ  +  85%×YR  +  YS]  /  [GG - FP + (GA + GB + GC + GD) - HJ]</t>
  </si>
  <si>
    <t xml:space="preserve">Dettes Financières Nettes </t>
  </si>
  <si>
    <t>CY91</t>
  </si>
  <si>
    <t>G239</t>
  </si>
  <si>
    <t>DET_FIN_NET</t>
  </si>
  <si>
    <t xml:space="preserve">[[DS + DT + DU + DV  +  90%×YQ  +  85%×YR  +  YS]  -  [(CD + CF) - (CE + CG)]]</t>
  </si>
  <si>
    <t>G240</t>
  </si>
  <si>
    <t xml:space="preserve">Levier Net (couverture de la Dette Financière Nette par l'EBITDA)</t>
  </si>
  <si>
    <t>CY93</t>
  </si>
  <si>
    <t>G241</t>
  </si>
  <si>
    <t>LVRG_NET</t>
  </si>
  <si>
    <t xml:space="preserve">[[DS + DT + DU + DV  +  90%×YQ  +  85%×YR  +  YS]  -  [(CD + CF) - (CE + CG)]]  /  [GG - FP + (GA + GB + GC + GD) - HJ]</t>
  </si>
  <si>
    <t xml:space="preserve">DSCR &amp; ICR</t>
  </si>
  <si>
    <t xml:space="preserve">EBITDA - Impôt sur les bénéfices</t>
  </si>
  <si>
    <t>G242</t>
  </si>
  <si>
    <r>
      <rPr>
        <b/>
        <i/>
        <u val="single"/>
        <sz val="9"/>
        <color rgb="FFC00000"/>
        <rFont val="Aptos Narrow"/>
      </rPr>
      <t>EBITDA</t>
    </r>
    <r>
      <rPr>
        <sz val="9"/>
        <color theme="1"/>
        <rFont val="Aptos Narrow"/>
      </rPr>
      <t xml:space="preserve"> - </t>
    </r>
    <r>
      <rPr>
        <b/>
        <i/>
        <u val="single"/>
        <sz val="9"/>
        <color rgb="FFC00000"/>
        <rFont val="Aptos Narrow"/>
      </rPr>
      <t>IMP_SOC</t>
    </r>
  </si>
  <si>
    <t xml:space="preserve">GG - FP + (GA + GB + GC + GD) - HJ -HK</t>
  </si>
  <si>
    <t xml:space="preserve">Service de la Dette</t>
  </si>
  <si>
    <t>CY95</t>
  </si>
  <si>
    <t>G243</t>
  </si>
  <si>
    <t>DET_SERV</t>
  </si>
  <si>
    <t xml:space="preserve">VK + GR</t>
  </si>
  <si>
    <t xml:space="preserve">calcul différent de ce que je fais sur la vue macro</t>
  </si>
  <si>
    <t xml:space="preserve">DSCR (Debt Service Coverage Ratio Corp)</t>
  </si>
  <si>
    <t>CY96</t>
  </si>
  <si>
    <t>G244</t>
  </si>
  <si>
    <t>DSCR</t>
  </si>
  <si>
    <t xml:space="preserve">(GG - FP + (GA + GB + GC + GD) - HJ -HK) / (VK + GR)</t>
  </si>
  <si>
    <t>G248</t>
  </si>
  <si>
    <r>
      <rPr>
        <b/>
        <i/>
        <u val="single"/>
        <sz val="9"/>
        <color rgb="FFC00000"/>
        <rFont val="Aptos Narrow"/>
      </rPr>
      <t>EBITDA</t>
    </r>
    <r>
      <rPr>
        <b/>
        <i/>
        <sz val="9"/>
        <color rgb="FFC00000"/>
        <rFont val="Aptos Narrow"/>
      </rPr>
      <t xml:space="preserve"> </t>
    </r>
    <r>
      <rPr>
        <sz val="9"/>
        <color theme="1"/>
        <rFont val="Aptos Narrow"/>
      </rPr>
      <t xml:space="preserve">- </t>
    </r>
    <r>
      <rPr>
        <b/>
        <i/>
        <u val="single"/>
        <sz val="9"/>
        <color rgb="FFC00000"/>
        <rFont val="Aptos Narrow"/>
      </rPr>
      <t>IMP_SOC</t>
    </r>
    <r>
      <rPr>
        <sz val="9"/>
        <color theme="1"/>
        <rFont val="Aptos Narrow"/>
      </rPr>
      <t xml:space="preserve"> </t>
    </r>
  </si>
  <si>
    <t xml:space="preserve">Charge d'intérêts</t>
  </si>
  <si>
    <t>G249</t>
  </si>
  <si>
    <t>CHG_FIN_INT</t>
  </si>
  <si>
    <t xml:space="preserve">ICR (Interest Coverage Ratio)</t>
  </si>
  <si>
    <t>CY98</t>
  </si>
  <si>
    <t>G250</t>
  </si>
  <si>
    <t>ICR</t>
  </si>
  <si>
    <t xml:space="preserve">(GG - FP + GA + GB + GC + GD - HJ -HK) / GR</t>
  </si>
  <si>
    <t xml:space="preserve">SUR CAF</t>
  </si>
  <si>
    <t xml:space="preserve">Dette Financière MLT </t>
  </si>
  <si>
    <t>CY99</t>
  </si>
  <si>
    <t>G260</t>
  </si>
  <si>
    <t>DET_FIN_MLT</t>
  </si>
  <si>
    <t xml:space="preserve">Capacité d'Autofinancement</t>
  </si>
  <si>
    <t>CY100</t>
  </si>
  <si>
    <t>G261</t>
  </si>
  <si>
    <t xml:space="preserve">Capacité de remboursement MLT (couverture Dette Financière MLT par la CAF)</t>
  </si>
  <si>
    <t>CY101</t>
  </si>
  <si>
    <t>G262</t>
  </si>
  <si>
    <t>CAPA_REMBO_MLT</t>
  </si>
  <si>
    <t xml:space="preserve">((DS + DT + DU + DV) - (7Y2 + 7Z2 + 8A2 + VG2 + VH2)  +  90%×YQ  +  85%×YR) / (GG - FP + (GA + GB + GC + GD) + (GL + GJ + GK + GN + GO) - (GR + GS + GT) + HA - HE - HJ - HK)</t>
  </si>
  <si>
    <t xml:space="preserve">SUR CFO &amp; FCF</t>
  </si>
  <si>
    <t xml:space="preserve">Total Dettes Financières (CT et MLT) </t>
  </si>
  <si>
    <t>G263</t>
  </si>
  <si>
    <t>DET_FIN_TOT</t>
  </si>
  <si>
    <r>
      <rPr>
        <sz val="8"/>
        <rFont val="Aptos Narrow"/>
      </rPr>
      <t xml:space="preserve">DS + DT + DU + DV  +  </t>
    </r>
    <r>
      <rPr>
        <u val="single"/>
        <sz val="8"/>
        <rFont val="Aptos Narrow"/>
      </rPr>
      <t>90%</t>
    </r>
    <r>
      <rPr>
        <sz val="8"/>
        <rFont val="Aptos Narrow"/>
      </rPr>
      <t xml:space="preserve">×YQ  +  </t>
    </r>
    <r>
      <rPr>
        <u val="single"/>
        <sz val="8"/>
        <rFont val="Aptos Narrow"/>
      </rPr>
      <t>85%</t>
    </r>
    <r>
      <rPr>
        <sz val="8"/>
        <rFont val="Aptos Narrow"/>
      </rPr>
      <t xml:space="preserve">×YR  +  YS</t>
    </r>
  </si>
  <si>
    <t xml:space="preserve">Free Cash Flow</t>
  </si>
  <si>
    <t>CY103</t>
  </si>
  <si>
    <t>G264</t>
  </si>
  <si>
    <t>CSH_FLW_FREE</t>
  </si>
  <si>
    <r>
      <rPr>
        <sz val="9"/>
        <rFont val="Aptos Narrow"/>
      </rPr>
      <t xml:space="preserve">((HN+GA+GB+GC+GD-FP) -(HB-HF)- (((BL + BN + BP + BR + BT)  +  (BV + BX + BZ + CB + CH)]   -   (DW + DX + DY + DZ + EA + EB))-((BL + BN + BP + BR + BT)  +  (BV + BX + BZ + CB + CH)]   -   [DW + DX + DY + DZ + EA + EB)-1)))+(</t>
    </r>
    <r>
      <rPr>
        <sz val="9"/>
        <color indexed="2"/>
        <rFont val="Aptos Narrow"/>
      </rPr>
      <t xml:space="preserve">(AB + CX + AF + AH + AJ + AL + AN + AP + AR + AT + AV + AX)    -    (AB + CX + AF + AH + AJ + AL + AN + AP + AR + AT + AV + AX)-1    +    (AC + CQ + AG + AI + AK + AM + AO + AQ + AS + AU + AW + AY))</t>
    </r>
  </si>
  <si>
    <t xml:space="preserve">Couverture de la Dette Financière Brute par le Free Cash Flow</t>
  </si>
  <si>
    <t>CY104</t>
  </si>
  <si>
    <t>G265</t>
  </si>
  <si>
    <t>DET_BRT_TO_FREE</t>
  </si>
  <si>
    <t xml:space="preserve">(DS + DT + DU + DV  +  90%×YQ  +  85%×YR  +  YS) / (((HN+GA+GB+GC+GD-FP) -(HB-HF)- (((BL + BN + BP + BR + BT)  +  (BV + BX + BZ + CB + CH)]   -   (DW + DX + DY + DZ + EA + EB))-((BL + BN + BP + BR + BT)  +  (BV + BX + BZ + CB + CH)]   -   [DW + DX + DY + DZ + EA + EB)-1)))+((AB + CX + AF + AH + AJ + AL + AN + AP + AR + AT + AV + AX)    -    (AB + CX + AF + AH + AJ + AL + AN + AP + AR + AT + AV + AX)-1    +    (AC + CQ + AG + AI + AK + AM + AO + AQ + AS + AU + AW + AY)))</t>
  </si>
  <si>
    <t xml:space="preserve">Dettes Financières Nette (CT et MLT) </t>
  </si>
  <si>
    <t>G266</t>
  </si>
  <si>
    <t>G267</t>
  </si>
  <si>
    <t xml:space="preserve">Couverture de la Dette Financière Nette par le Free Cash Flow</t>
  </si>
  <si>
    <t>CY107</t>
  </si>
  <si>
    <t>G268</t>
  </si>
  <si>
    <t>DET_FIN_TO_FREE</t>
  </si>
  <si>
    <t xml:space="preserve">[[DS + DT + DU + DV  +  90%×YQ  +  85%×YR  +  YS]  -  [(CD + CF) - (CE + CG)]] / (((HN+GA+GB+GC+GD-FP) -(HB-HF)- (((BL + BN + BP + BR + BT)  +  (BV + BX + BZ + CB + CH)]   -   (DW + DX + DY + DZ + EA + EB))-((BL + BN + BP + BR + BT)  +  (BV + BX + BZ + CB + CH)]   -   [DW + DX + DY + DZ + EA + EB)-1)))+((AB + CX + AF + AH + AJ + AL + AN + AP + AR + AT + AV + AX)    -    (AB + CX + AF + AH + AJ + AL + AN + AP + AR + AT + AV + AX)-1    +    (AC + CQ + AG + AI + AK + AM + AO + AQ + AS + AU + AW + AY)))</t>
  </si>
  <si>
    <t xml:space="preserve">RATIOS DE STRUCTURE</t>
  </si>
  <si>
    <t xml:space="preserve">Total des dettes financières </t>
  </si>
  <si>
    <t>G273</t>
  </si>
  <si>
    <t xml:space="preserve">Total dettes financières  + Total Capitaux Propres</t>
  </si>
  <si>
    <t>CY109</t>
  </si>
  <si>
    <t>G274</t>
  </si>
  <si>
    <r>
      <rPr>
        <b/>
        <i/>
        <u val="single"/>
        <sz val="9"/>
        <color rgb="FFC00000"/>
        <rFont val="Aptos Narrow"/>
      </rPr>
      <t>DET_FIN_TOT</t>
    </r>
    <r>
      <rPr>
        <sz val="9"/>
        <color theme="1"/>
        <rFont val="Aptos Narrow"/>
      </rPr>
      <t xml:space="preserve"> + </t>
    </r>
    <r>
      <rPr>
        <b/>
        <i/>
        <u val="single"/>
        <sz val="9"/>
        <color rgb="FFC00000"/>
        <rFont val="Aptos Narrow"/>
      </rPr>
      <t>CAP_PROP_TOT</t>
    </r>
  </si>
  <si>
    <t xml:space="preserve">DS + DT + DU + DV + 90%.YQ + 85%.YR + YS + DL</t>
  </si>
  <si>
    <t xml:space="preserve">Dettes Financières &amp; Capitaux propres (Debt-To-Capital Ratio)</t>
  </si>
  <si>
    <t>CY110</t>
  </si>
  <si>
    <t>G275</t>
  </si>
  <si>
    <t>DEBT_TO_CAP</t>
  </si>
  <si>
    <t xml:space="preserve">(DS + DT + DU + DV + 90%.YQ + 85%.YR + YS) / (DS + DT + DU + DV + 90%.YQ + 85%.YR + YS + DL)</t>
  </si>
  <si>
    <t xml:space="preserve">Total Dettes * + Engagements de crédit-bail + Effets portés à l'escompte non échus </t>
  </si>
  <si>
    <t>CY111</t>
  </si>
  <si>
    <t>G276</t>
  </si>
  <si>
    <r>
      <rPr>
        <b/>
        <sz val="9"/>
        <color rgb="FF002060"/>
        <rFont val="Aptos Narrow"/>
      </rPr>
      <t>EC</t>
    </r>
    <r>
      <rPr>
        <sz val="9"/>
        <color theme="1"/>
        <rFont val="Aptos Narrow"/>
      </rPr>
      <t xml:space="preserve"> + 90%.</t>
    </r>
    <r>
      <rPr>
        <b/>
        <sz val="9"/>
        <color rgb="FF002060"/>
        <rFont val="Aptos Narrow"/>
      </rPr>
      <t>YQ</t>
    </r>
    <r>
      <rPr>
        <sz val="9"/>
        <color theme="1"/>
        <rFont val="Aptos Narrow"/>
      </rPr>
      <t xml:space="preserve"> + 85%.</t>
    </r>
    <r>
      <rPr>
        <b/>
        <sz val="9"/>
        <color rgb="FF002060"/>
        <rFont val="Aptos Narrow"/>
      </rPr>
      <t>YR</t>
    </r>
    <r>
      <rPr>
        <sz val="9"/>
        <color theme="1"/>
        <rFont val="Aptos Narrow"/>
      </rPr>
      <t xml:space="preserve"> + </t>
    </r>
    <r>
      <rPr>
        <b/>
        <sz val="9"/>
        <color rgb="FF002060"/>
        <rFont val="Aptos Narrow"/>
      </rPr>
      <t>YS</t>
    </r>
  </si>
  <si>
    <r>
      <rPr>
        <sz val="9"/>
        <color rgb="FF002060"/>
        <rFont val="Aptos Narrow"/>
      </rPr>
      <t>EC</t>
    </r>
    <r>
      <rPr>
        <sz val="9"/>
        <color theme="1"/>
        <rFont val="Aptos Narrow"/>
      </rPr>
      <t xml:space="preserve"> + 90%.</t>
    </r>
    <r>
      <rPr>
        <sz val="9"/>
        <color rgb="FF002060"/>
        <rFont val="Aptos Narrow"/>
      </rPr>
      <t>YQ</t>
    </r>
    <r>
      <rPr>
        <sz val="9"/>
        <color theme="1"/>
        <rFont val="Aptos Narrow"/>
      </rPr>
      <t xml:space="preserve"> + 85%.</t>
    </r>
    <r>
      <rPr>
        <sz val="9"/>
        <color rgb="FF002060"/>
        <rFont val="Aptos Narrow"/>
      </rPr>
      <t>YR</t>
    </r>
    <r>
      <rPr>
        <sz val="9"/>
        <color theme="1"/>
        <rFont val="Aptos Narrow"/>
      </rPr>
      <t xml:space="preserve"> + </t>
    </r>
    <r>
      <rPr>
        <sz val="9"/>
        <color rgb="FF002060"/>
        <rFont val="Aptos Narrow"/>
      </rPr>
      <t>YS</t>
    </r>
  </si>
  <si>
    <t xml:space="preserve">Total Capitaux Propres</t>
  </si>
  <si>
    <t>G277</t>
  </si>
  <si>
    <t>CAP_PROP_TOT</t>
  </si>
  <si>
    <t xml:space="preserve">Total Dettes Sur Capitaux propres (Debt-To-Equity Ratio)</t>
  </si>
  <si>
    <t>CY113</t>
  </si>
  <si>
    <t>G278</t>
  </si>
  <si>
    <t>DEBT_TO_EQTY</t>
  </si>
  <si>
    <t xml:space="preserve">(EC + 90%.YQ + 85%.YR + YS) / DL</t>
  </si>
  <si>
    <t xml:space="preserve">Total Dettes</t>
  </si>
  <si>
    <t>G279</t>
  </si>
  <si>
    <t>CY115</t>
  </si>
  <si>
    <t>G280</t>
  </si>
  <si>
    <r>
      <rPr>
        <b/>
        <i/>
        <u val="single"/>
        <sz val="9"/>
        <color rgb="FFC00000"/>
        <rFont val="Aptos Narrow"/>
      </rPr>
      <t>TOT_BIL</t>
    </r>
    <r>
      <rPr>
        <sz val="9"/>
        <color theme="1"/>
        <rFont val="Aptos Narrow"/>
      </rPr>
      <t xml:space="preserve"> + 90%.</t>
    </r>
    <r>
      <rPr>
        <b/>
        <sz val="9"/>
        <color rgb="FF002060"/>
        <rFont val="Aptos Narrow"/>
      </rPr>
      <t>YQ</t>
    </r>
    <r>
      <rPr>
        <sz val="9"/>
        <color theme="1"/>
        <rFont val="Aptos Narrow"/>
      </rPr>
      <t xml:space="preserve"> + 85%.</t>
    </r>
    <r>
      <rPr>
        <b/>
        <sz val="9"/>
        <color rgb="FF002060"/>
        <rFont val="Aptos Narrow"/>
      </rPr>
      <t>YR</t>
    </r>
    <r>
      <rPr>
        <sz val="9"/>
        <color theme="1"/>
        <rFont val="Aptos Narrow"/>
      </rPr>
      <t xml:space="preserve"> + </t>
    </r>
    <r>
      <rPr>
        <b/>
        <sz val="9"/>
        <color rgb="FF002060"/>
        <rFont val="Aptos Narrow"/>
      </rPr>
      <t>YS</t>
    </r>
  </si>
  <si>
    <t xml:space="preserve">Total Dettes Sur Total Bilan</t>
  </si>
  <si>
    <t>CY119</t>
  </si>
  <si>
    <t>G281</t>
  </si>
  <si>
    <t>DEBT_TO_BIL</t>
  </si>
  <si>
    <t xml:space="preserve">(EC + 90%.YQ + 85%.YR + YS) / (EE  +  90%×YQ  +  85%×YR  +  YS)</t>
  </si>
  <si>
    <t>G282</t>
  </si>
  <si>
    <t xml:space="preserve">CAP_PROP_TOT </t>
  </si>
  <si>
    <t xml:space="preserve">Total Bilan (avec engagements de crédit-bail et EENE)</t>
  </si>
  <si>
    <t>G283</t>
  </si>
  <si>
    <t xml:space="preserve">Autonomie Financière (Total Capitaux propres / Total Bilan)</t>
  </si>
  <si>
    <t>CY116</t>
  </si>
  <si>
    <t>G284</t>
  </si>
  <si>
    <t>RT_AUTO_FIN</t>
  </si>
  <si>
    <t xml:space="preserve">DL / (EE  +  90%×YQ  +  85%×YR  +  YS)</t>
  </si>
  <si>
    <t xml:space="preserve">FRNG * 360</t>
  </si>
  <si>
    <t>CY117</t>
  </si>
  <si>
    <t>G291</t>
  </si>
  <si>
    <r>
      <rPr>
        <sz val="9"/>
        <color theme="1"/>
        <rFont val="Aptos Narrow"/>
      </rPr>
      <t xml:space="preserve">360 × </t>
    </r>
    <r>
      <rPr>
        <b/>
        <i/>
        <u val="single"/>
        <sz val="9"/>
        <color rgb="FFC00000"/>
        <rFont val="Aptos Narrow"/>
      </rPr>
      <t>FRNG</t>
    </r>
  </si>
  <si>
    <t xml:space="preserve">360 * ([DL + DO - AA + DR + ((DS + DT + DU + DV) - (7Y2 + 7Z2 + 8A2 + VG2 + VH2)  +  90%×YQ  +  85%×YR)]  -  [BJ - BK + 90%×YQ  +  85%×YR] - CW - CM - CN + ED)</t>
  </si>
  <si>
    <t>G292</t>
  </si>
  <si>
    <t xml:space="preserve">Fonds de Roulement en Nbre de jours de CA</t>
  </si>
  <si>
    <t>CY118</t>
  </si>
  <si>
    <t>G293</t>
  </si>
  <si>
    <t>TX_FRNG</t>
  </si>
  <si>
    <t xml:space="preserve">(360 * ([DL + DO - AA + DR + ((DS + DT + DU + DV) - (7Y2 + 7Z2 + 8A2 + VG2 + VH2)  +  90%×YQ  +  85%×YR)]  -  [BJ - BK + 90%×YQ  +  85%×YR] - CW - CM - CN + ED)) / FL</t>
  </si>
  <si>
    <t xml:space="preserve">ACTIF – 2033 ENTREPRISE</t>
  </si>
  <si>
    <t>s_DateFinExrc_Nmoins2</t>
  </si>
  <si>
    <t>s_DateFinExrc_Nmoins1</t>
  </si>
  <si>
    <t>s_DateFinExrc_N</t>
  </si>
  <si>
    <t xml:space="preserve">(Nbre de mois de l'exercice)</t>
  </si>
  <si>
    <r>
      <rPr>
        <sz val="8"/>
        <color indexed="65"/>
        <rFont val="Arial"/>
      </rPr>
      <t xml:space="preserve"> (s_durExrc_Nmoins2</t>
    </r>
    <r>
      <rPr>
        <i/>
        <sz val="8"/>
        <color indexed="65"/>
        <rFont val="Arial"/>
      </rPr>
      <t xml:space="preserve"> mois)</t>
    </r>
  </si>
  <si>
    <r>
      <rPr>
        <sz val="8"/>
        <color indexed="65"/>
        <rFont val="Arial"/>
      </rPr>
      <t xml:space="preserve"> (s_durExrc_Nmoins1</t>
    </r>
    <r>
      <rPr>
        <i/>
        <sz val="8"/>
        <color indexed="65"/>
        <rFont val="Arial"/>
      </rPr>
      <t xml:space="preserve"> mois)</t>
    </r>
  </si>
  <si>
    <r>
      <rPr>
        <sz val="8"/>
        <color indexed="65"/>
        <rFont val="Arial"/>
      </rPr>
      <t>(s_durExrc_N</t>
    </r>
    <r>
      <rPr>
        <i/>
        <sz val="8"/>
        <color indexed="65"/>
        <rFont val="Arial"/>
      </rPr>
      <t xml:space="preserve"> mois)</t>
    </r>
  </si>
  <si>
    <r>
      <rPr>
        <sz val="8"/>
        <color indexed="65"/>
        <rFont val="Arial"/>
      </rPr>
      <t>(s_durExrc_Nmoins2</t>
    </r>
    <r>
      <rPr>
        <i/>
        <sz val="8"/>
        <color indexed="65"/>
        <rFont val="Arial"/>
      </rPr>
      <t xml:space="preserve"> mois)</t>
    </r>
  </si>
  <si>
    <r>
      <rPr>
        <sz val="8"/>
        <color indexed="65"/>
        <rFont val="Arial"/>
      </rPr>
      <t>(s_durExrc_Nmoins1</t>
    </r>
    <r>
      <rPr>
        <i/>
        <sz val="8"/>
        <color indexed="65"/>
        <rFont val="Arial"/>
      </rPr>
      <t xml:space="preserve"> mois)</t>
    </r>
  </si>
  <si>
    <t>Unité-Devise</t>
  </si>
  <si>
    <t>s_Devise</t>
  </si>
  <si>
    <t xml:space="preserve">IMMOB INCORPORELLES</t>
  </si>
  <si>
    <t>s_C0_Nmoins2</t>
  </si>
  <si>
    <t>s_C0_Nmoins1</t>
  </si>
  <si>
    <t>s_C0_N</t>
  </si>
  <si>
    <t xml:space="preserve">RESSOURCES INTERNES</t>
  </si>
  <si>
    <t>s_C11_Nmoins2</t>
  </si>
  <si>
    <t>s_C11_Nmoins1</t>
  </si>
  <si>
    <t>s_C11_N</t>
  </si>
  <si>
    <t xml:space="preserve">dont fonds commercial</t>
  </si>
  <si>
    <t>s_010_Nmoins2</t>
  </si>
  <si>
    <t>s_010_Nmoins1</t>
  </si>
  <si>
    <t>s_010_N</t>
  </si>
  <si>
    <t>s_C8_Nmoins2</t>
  </si>
  <si>
    <t>s_C8_Nmoins1</t>
  </si>
  <si>
    <t>s_C8_N</t>
  </si>
  <si>
    <t xml:space="preserve">(-) Amortissements &amp; Provisions</t>
  </si>
  <si>
    <t>s_C64_Nmoins2</t>
  </si>
  <si>
    <t>s_C64_Nmoins1</t>
  </si>
  <si>
    <t>s_C64_N</t>
  </si>
  <si>
    <t xml:space="preserve">dont Capital ou Cpte Exploitant</t>
  </si>
  <si>
    <t>s_120_Nmoins2</t>
  </si>
  <si>
    <t>s_120_Nmoins1</t>
  </si>
  <si>
    <t>s_120_N</t>
  </si>
  <si>
    <t xml:space="preserve">dont Réserves</t>
  </si>
  <si>
    <t>s_C8A_Nmoins2</t>
  </si>
  <si>
    <t>s_C8A_Nmoins1</t>
  </si>
  <si>
    <t>s_C8A_N</t>
  </si>
  <si>
    <t xml:space="preserve">IMMOB CORPORELLES</t>
  </si>
  <si>
    <t>s_C66_Nmoins2</t>
  </si>
  <si>
    <t>s_C66_Nmoins1</t>
  </si>
  <si>
    <t>s_C66_N</t>
  </si>
  <si>
    <t xml:space="preserve">dont Report à nouveau</t>
  </si>
  <si>
    <t>s_134_Nmoins2</t>
  </si>
  <si>
    <t>s_134_Nmoins1</t>
  </si>
  <si>
    <t>s_134_N</t>
  </si>
  <si>
    <t>s_E66_Nmoins2</t>
  </si>
  <si>
    <t>s_E66_Nmoins1</t>
  </si>
  <si>
    <t>s_E66_N</t>
  </si>
  <si>
    <t xml:space="preserve">dont Résultat de l’exercice</t>
  </si>
  <si>
    <t>s_136_Nmoins2</t>
  </si>
  <si>
    <t>s_136_Nmoins1</t>
  </si>
  <si>
    <t>s_136_N</t>
  </si>
  <si>
    <t>IMMOBFINANCIERES</t>
  </si>
  <si>
    <t>s_C67_Nmoins2</t>
  </si>
  <si>
    <t>s_C67_Nmoins1</t>
  </si>
  <si>
    <t>s_C67_N</t>
  </si>
  <si>
    <t xml:space="preserve">Provisions pour risques et charges</t>
  </si>
  <si>
    <t>s_154_Nmoins2</t>
  </si>
  <si>
    <t>s_154_Nmoins1</t>
  </si>
  <si>
    <t>s_154_N</t>
  </si>
  <si>
    <t xml:space="preserve">(-) Provisions</t>
  </si>
  <si>
    <t>s_E67_Nmoins2</t>
  </si>
  <si>
    <t>s_E67_Nmoins1</t>
  </si>
  <si>
    <t>s_E67_N</t>
  </si>
  <si>
    <t xml:space="preserve">RESSOURCES d’EMPRUNTS</t>
  </si>
  <si>
    <t>s_C12_Nmoins2</t>
  </si>
  <si>
    <t>s_C12_Nmoins1</t>
  </si>
  <si>
    <t>s_C12_N</t>
  </si>
  <si>
    <t>s_C1_Nmoins2</t>
  </si>
  <si>
    <t>s_C1_Nmoins1</t>
  </si>
  <si>
    <t>s_C1_N</t>
  </si>
  <si>
    <t xml:space="preserve">Emprunts dettes assimilés</t>
  </si>
  <si>
    <t>s_E24_Nmoins2</t>
  </si>
  <si>
    <t>s_E24_Nmoins1</t>
  </si>
  <si>
    <t>s_E24_N</t>
  </si>
  <si>
    <t xml:space="preserve">Compte courants associés</t>
  </si>
  <si>
    <t>s_169_Nmoins2</t>
  </si>
  <si>
    <t>s_169_Nmoins1</t>
  </si>
  <si>
    <t>s_169_N</t>
  </si>
  <si>
    <t xml:space="preserve">ACTIF IMMOBILISE NET (1)</t>
  </si>
  <si>
    <t xml:space="preserve">RESSOURCES STABLES (2)</t>
  </si>
  <si>
    <t>s_C13_Nmoins2</t>
  </si>
  <si>
    <t>s_C13_Nmoins1</t>
  </si>
  <si>
    <t>s_C13_N</t>
  </si>
  <si>
    <t xml:space="preserve">FOND DE ROULEMENT NET GLOBAL FRNG (2) – (1)</t>
  </si>
  <si>
    <t>s_C18_Nmoins2</t>
  </si>
  <si>
    <t>s_C18_Nmoins1</t>
  </si>
  <si>
    <t>s_C18_N</t>
  </si>
  <si>
    <t>STOCKS</t>
  </si>
  <si>
    <t>s_C2_Nmoins2</t>
  </si>
  <si>
    <t>s_C2_Nmoins1</t>
  </si>
  <si>
    <t>s_C2_N</t>
  </si>
  <si>
    <t>DETTES</t>
  </si>
  <si>
    <t>s_C15_Nmoins2</t>
  </si>
  <si>
    <t>s_C15_Nmoins1</t>
  </si>
  <si>
    <t>s_C15_N</t>
  </si>
  <si>
    <t xml:space="preserve">Matières Premières</t>
  </si>
  <si>
    <t>s_050_Nmoins2</t>
  </si>
  <si>
    <t>s_050_Nmoins1</t>
  </si>
  <si>
    <t>s_050_N</t>
  </si>
  <si>
    <t xml:space="preserve">Dettes Fournisseurs</t>
  </si>
  <si>
    <t>s_166_Nmoins2</t>
  </si>
  <si>
    <t>s_166_Nmoins1</t>
  </si>
  <si>
    <t>s_166_N</t>
  </si>
  <si>
    <t>Marchandises</t>
  </si>
  <si>
    <t>s_060_Nmoins2</t>
  </si>
  <si>
    <t>s_060_Nmoins1</t>
  </si>
  <si>
    <t>s_060_N</t>
  </si>
  <si>
    <t xml:space="preserve">Autres Dettes</t>
  </si>
  <si>
    <t>s_C14_Nmoins2</t>
  </si>
  <si>
    <t>s_C14_Nmoins1</t>
  </si>
  <si>
    <t>s_C14_N</t>
  </si>
  <si>
    <t>s_C68_Nmoins2</t>
  </si>
  <si>
    <t>s_C68_Nmoins1</t>
  </si>
  <si>
    <t>s_C68_N</t>
  </si>
  <si>
    <t>REALISABLE</t>
  </si>
  <si>
    <t>s_C4001_Nmoins2</t>
  </si>
  <si>
    <t>s_C4001_Nmoins1</t>
  </si>
  <si>
    <t>s_C4001_N</t>
  </si>
  <si>
    <t>s_064_Nmoins2</t>
  </si>
  <si>
    <t>s_064_Nmoins1</t>
  </si>
  <si>
    <t>s_064_N</t>
  </si>
  <si>
    <t xml:space="preserve">Clients + EENE</t>
  </si>
  <si>
    <t>s_C3_Nmoins2</t>
  </si>
  <si>
    <t>s_C3_Nmoins1</t>
  </si>
  <si>
    <t>s_C3_N</t>
  </si>
  <si>
    <t xml:space="preserve">Autres créances</t>
  </si>
  <si>
    <t>s_C4_Nmoins2</t>
  </si>
  <si>
    <t>s_C4_Nmoins1</t>
  </si>
  <si>
    <t>s_C4_N</t>
  </si>
  <si>
    <t>s_C69_Nmoins2</t>
  </si>
  <si>
    <t>s_C69_Nmoins1</t>
  </si>
  <si>
    <t>s_C69_N</t>
  </si>
  <si>
    <t xml:space="preserve">STOCKS &amp; REALISABLE NETS (3)</t>
  </si>
  <si>
    <t>s_C5_Nmoins2</t>
  </si>
  <si>
    <t>s_C5_Nmoins1</t>
  </si>
  <si>
    <t>s_C5_N</t>
  </si>
  <si>
    <t xml:space="preserve">EXIGIBLE (4)</t>
  </si>
  <si>
    <t xml:space="preserve">BESOIN EN FONDS DE ROULEMENT BFR (3) – (4)</t>
  </si>
  <si>
    <t>s_C19_Nmoins2</t>
  </si>
  <si>
    <t>s_C19_Nmoins1</t>
  </si>
  <si>
    <t>s_C19_N</t>
  </si>
  <si>
    <t xml:space="preserve">TRESORERIE ACTIF</t>
  </si>
  <si>
    <t>s_C6_Nmoins2</t>
  </si>
  <si>
    <t>s_C6_Nmoins1</t>
  </si>
  <si>
    <t>s_C6_N</t>
  </si>
  <si>
    <t xml:space="preserve">TRESORERIE PASSIF</t>
  </si>
  <si>
    <t>s_C16_Nmoins2</t>
  </si>
  <si>
    <t>s_C16_Nmoins1</t>
  </si>
  <si>
    <t>s_C16_N</t>
  </si>
  <si>
    <t xml:space="preserve">Valeurs Mobilières</t>
  </si>
  <si>
    <t>s_E12_Nmoins2</t>
  </si>
  <si>
    <t>s_E12_Nmoins1</t>
  </si>
  <si>
    <t>s_E12_N</t>
  </si>
  <si>
    <t>Caisse</t>
  </si>
  <si>
    <t>s_088_Nmoins2</t>
  </si>
  <si>
    <t>s_088_Nmoins1</t>
  </si>
  <si>
    <t>s_088_N</t>
  </si>
  <si>
    <t xml:space="preserve">Effets escomptés non échus</t>
  </si>
  <si>
    <t>s_E30_Nmoins2</t>
  </si>
  <si>
    <t>s_E30_Nmoins1</t>
  </si>
  <si>
    <t>s_E30_N</t>
  </si>
  <si>
    <t xml:space="preserve">Autres disponibilités</t>
  </si>
  <si>
    <t>s_C6A_Nmoins2</t>
  </si>
  <si>
    <t>s_C6A_Nmoins1</t>
  </si>
  <si>
    <t>s_C6A_N</t>
  </si>
  <si>
    <t xml:space="preserve">Autres concours court terme</t>
  </si>
  <si>
    <t>s_E31_Nmoins2</t>
  </si>
  <si>
    <t>s_E31_Nmoins1</t>
  </si>
  <si>
    <t>s_E31_N</t>
  </si>
  <si>
    <t xml:space="preserve">dont Caisse d’Epargne</t>
  </si>
  <si>
    <t>s_E58_Nmoins2</t>
  </si>
  <si>
    <t>s_E58_Nmoins1</t>
  </si>
  <si>
    <t>s_E58_N</t>
  </si>
  <si>
    <t>s_C70_Nmoins2</t>
  </si>
  <si>
    <t>s_C70_Nmoins1</t>
  </si>
  <si>
    <t>s_C70_N</t>
  </si>
  <si>
    <t xml:space="preserve">TRESORERIE SOLDE POSITIF (FRNG - BFG)</t>
  </si>
  <si>
    <t>s_C20A_Nmoins2</t>
  </si>
  <si>
    <t>s_C20A_Nmoins1</t>
  </si>
  <si>
    <t>s_C20A_N</t>
  </si>
  <si>
    <t xml:space="preserve">TRESORERIE SOLDE NEGATIF (FRNG - BFR)</t>
  </si>
  <si>
    <t>s_C20B_Nmoins2</t>
  </si>
  <si>
    <t>s_C20B_Nmoins1</t>
  </si>
  <si>
    <t>s_C20B_N</t>
  </si>
  <si>
    <t xml:space="preserve">TOTAL ACTIF</t>
  </si>
  <si>
    <t>s_C7_Nmoins2</t>
  </si>
  <si>
    <t>s_C7_Nmoins1</t>
  </si>
  <si>
    <t>s_C7_N</t>
  </si>
  <si>
    <t xml:space="preserve">TOTAL PASSIF</t>
  </si>
  <si>
    <t>s_C17_Nmoins2</t>
  </si>
  <si>
    <t>s_C17_Nmoins1</t>
  </si>
  <si>
    <t>s_C17_N</t>
  </si>
  <si>
    <t xml:space="preserve"> Pour Information</t>
  </si>
  <si>
    <r>
      <rPr>
        <sz val="8"/>
        <color theme="1"/>
        <rFont val="Arial"/>
      </rPr>
      <t>-</t>
    </r>
    <r>
      <rPr>
        <sz val="7"/>
        <color theme="1"/>
        <rFont val="Times New Roman"/>
      </rPr>
      <t xml:space="preserve">        </t>
    </r>
    <r>
      <rPr>
        <i/>
        <sz val="8"/>
        <color theme="1"/>
        <rFont val="Arial"/>
      </rPr>
      <t xml:space="preserve">Emprunt &lt; 1 an</t>
    </r>
  </si>
  <si>
    <t>s_S5_Nmoins2</t>
  </si>
  <si>
    <t>s_S5_Nmoins1</t>
  </si>
  <si>
    <t>s_S5_N</t>
  </si>
  <si>
    <r>
      <rPr>
        <sz val="8"/>
        <color theme="1"/>
        <rFont val="Arial"/>
      </rPr>
      <t>-</t>
    </r>
    <r>
      <rPr>
        <sz val="7"/>
        <color theme="1"/>
        <rFont val="Times New Roman"/>
      </rPr>
      <t xml:space="preserve">        </t>
    </r>
    <r>
      <rPr>
        <i/>
        <sz val="8"/>
        <color theme="1"/>
        <rFont val="Arial"/>
      </rPr>
      <t xml:space="preserve">Dettes à CT</t>
    </r>
  </si>
  <si>
    <t>s_C17A_Nmoins2</t>
  </si>
  <si>
    <t>s_C17A_Nmoins1</t>
  </si>
  <si>
    <t>s_C17A_N</t>
  </si>
  <si>
    <t xml:space="preserve">SOLDES INTERMEDIAIRES DE GESTION – 2033 ENTREPRISE</t>
  </si>
  <si>
    <t xml:space="preserve">EXERCICES ARRETES AU </t>
  </si>
  <si>
    <r>
      <rPr>
        <sz val="10"/>
        <color indexed="65"/>
        <rFont val="Arial"/>
      </rPr>
      <t>(s_durExrc_Nmoins2</t>
    </r>
    <r>
      <rPr>
        <i/>
        <sz val="10"/>
        <color indexed="65"/>
        <rFont val="Arial"/>
      </rPr>
      <t xml:space="preserve"> mois)</t>
    </r>
  </si>
  <si>
    <r>
      <rPr>
        <sz val="10"/>
        <color indexed="65"/>
        <rFont val="Arial"/>
      </rPr>
      <t>(s_durExrc_Nmoins1</t>
    </r>
    <r>
      <rPr>
        <i/>
        <sz val="10"/>
        <color indexed="65"/>
        <rFont val="Arial"/>
      </rPr>
      <t xml:space="preserve"> mois)</t>
    </r>
  </si>
  <si>
    <r>
      <rPr>
        <sz val="10"/>
        <color indexed="65"/>
        <rFont val="Arial"/>
      </rPr>
      <t>(s_durExrc_N</t>
    </r>
    <r>
      <rPr>
        <i/>
        <sz val="10"/>
        <color indexed="65"/>
        <rFont val="Arial"/>
      </rPr>
      <t xml:space="preserve"> mois)</t>
    </r>
  </si>
  <si>
    <t xml:space="preserve">Chiffres d’affaires France HT</t>
  </si>
  <si>
    <t>s_C25_Nmoins2</t>
  </si>
  <si>
    <t>s_C25_Nmoins1</t>
  </si>
  <si>
    <t>s_C25_N</t>
  </si>
  <si>
    <t xml:space="preserve">+ Chiffres d’affaires Export HT</t>
  </si>
  <si>
    <t>s_C26_Nmoins2</t>
  </si>
  <si>
    <t>s_C26_Nmoins1</t>
  </si>
  <si>
    <t>s_C26_N</t>
  </si>
  <si>
    <t>s_C27_Nmoins2</t>
  </si>
  <si>
    <t>s_C27_Nmoins1</t>
  </si>
  <si>
    <t>s_C27_N</t>
  </si>
  <si>
    <t xml:space="preserve">Evolution CA HT (Base Annuelle)</t>
  </si>
  <si>
    <t>s_C59_Nmoins2</t>
  </si>
  <si>
    <t>s_C59_Nmoins1</t>
  </si>
  <si>
    <t>s_C59_N</t>
  </si>
  <si>
    <t xml:space="preserve">+ Production Stockée</t>
  </si>
  <si>
    <t>s_222_Nmoins2</t>
  </si>
  <si>
    <t>s_222_Nmoins1</t>
  </si>
  <si>
    <t>s_222_N</t>
  </si>
  <si>
    <t xml:space="preserve">+ Production Immobilisée</t>
  </si>
  <si>
    <t>s_224_Nmoins2</t>
  </si>
  <si>
    <t>s_224_Nmoins1</t>
  </si>
  <si>
    <t>s_224_N</t>
  </si>
  <si>
    <t xml:space="preserve">+ Subvention d’Exploitation</t>
  </si>
  <si>
    <t>s_226_Nmoins2</t>
  </si>
  <si>
    <t>s_226_Nmoins1</t>
  </si>
  <si>
    <t>s_226_N</t>
  </si>
  <si>
    <t xml:space="preserve">= PRODUCTION (1)</t>
  </si>
  <si>
    <t>s_C28_Nmoins2</t>
  </si>
  <si>
    <t>s_C28_Nmoins1</t>
  </si>
  <si>
    <t>s_C28_N</t>
  </si>
  <si>
    <t xml:space="preserve">Achat HT</t>
  </si>
  <si>
    <t>s_C29_Nmoins2</t>
  </si>
  <si>
    <t>s_C29_Nmoins1</t>
  </si>
  <si>
    <t>s_C29_N</t>
  </si>
  <si>
    <t xml:space="preserve">(+ ou -) Variation des Stocks</t>
  </si>
  <si>
    <t>s_C30_Nmoins2</t>
  </si>
  <si>
    <t>s_C30_Nmoins1</t>
  </si>
  <si>
    <t>s_C30_N</t>
  </si>
  <si>
    <t xml:space="preserve">= Consommation (2)</t>
  </si>
  <si>
    <t>s_C31_Nmoins2</t>
  </si>
  <si>
    <t>s_C31_Nmoins1</t>
  </si>
  <si>
    <t>s_C31_N</t>
  </si>
  <si>
    <t xml:space="preserve">= MARGE BRUTE (1 – 2)</t>
  </si>
  <si>
    <t>s_C32_Nmoins2</t>
  </si>
  <si>
    <t>s_C320_Nmoins2</t>
  </si>
  <si>
    <t>s_C32_Nmoins1</t>
  </si>
  <si>
    <t>s_C320_Nmoins1</t>
  </si>
  <si>
    <t>s_C32_N</t>
  </si>
  <si>
    <t>s_C320_N</t>
  </si>
  <si>
    <t xml:space="preserve">- Charges externes (CB retraité)</t>
  </si>
  <si>
    <t>s_C33_Nmoins2</t>
  </si>
  <si>
    <t>s_C33_Nmoins1</t>
  </si>
  <si>
    <t>s_C33_N</t>
  </si>
  <si>
    <t>s_C34_Nmoins2</t>
  </si>
  <si>
    <t>s_C340_Nmoins2</t>
  </si>
  <si>
    <t>s_C34_Nmoins1</t>
  </si>
  <si>
    <t>s_C340_Nmoins1</t>
  </si>
  <si>
    <t>s_C34_N</t>
  </si>
  <si>
    <t>s_C340_N</t>
  </si>
  <si>
    <t xml:space="preserve">(CB retraité)</t>
  </si>
  <si>
    <t xml:space="preserve">Impôts &amp; Taxes (3)</t>
  </si>
  <si>
    <t>s_244_Nmoins2</t>
  </si>
  <si>
    <t>s_244_Nmoins1</t>
  </si>
  <si>
    <t>s_244_N</t>
  </si>
  <si>
    <t xml:space="preserve">+ Frais &amp; Charges de Personnel (4)</t>
  </si>
  <si>
    <t>s_C35_Nmoins2</t>
  </si>
  <si>
    <t>s_C350_Nmoins2</t>
  </si>
  <si>
    <t>s_C35_Nmoins1</t>
  </si>
  <si>
    <t>s_C350_Nmoins1</t>
  </si>
  <si>
    <t>s_C35_N</t>
  </si>
  <si>
    <t>s_C350_N</t>
  </si>
  <si>
    <t xml:space="preserve">= Charges Internes (3 + 4)</t>
  </si>
  <si>
    <t>s_C36_Nmoins2</t>
  </si>
  <si>
    <t>s_C36_Nmoins1</t>
  </si>
  <si>
    <t>s_C36_N</t>
  </si>
  <si>
    <t>s_C37_Nmoins2</t>
  </si>
  <si>
    <t>s_C370_Nmoins2</t>
  </si>
  <si>
    <t>s_C37_Nmoins1</t>
  </si>
  <si>
    <t>s_C370_Nmoins1</t>
  </si>
  <si>
    <t>s_C37_N</t>
  </si>
  <si>
    <t>s_C370_N</t>
  </si>
  <si>
    <t xml:space="preserve">+ Produits Financiers</t>
  </si>
  <si>
    <t>s_280_Nmoins2</t>
  </si>
  <si>
    <t>s_280_Nmoins1</t>
  </si>
  <si>
    <t>s_280_N</t>
  </si>
  <si>
    <t xml:space="preserve">- Charges Financières</t>
  </si>
  <si>
    <t>s_294_Nmoins2</t>
  </si>
  <si>
    <t>s_E450_Nmoins2</t>
  </si>
  <si>
    <t>s_294_Nmoins1</t>
  </si>
  <si>
    <t>s_E450_Nmoins1</t>
  </si>
  <si>
    <t>s_294_N</t>
  </si>
  <si>
    <t>s_E450_N</t>
  </si>
  <si>
    <t xml:space="preserve">- Part des frais financiers du Crédit Bail</t>
  </si>
  <si>
    <t>s_C38_Nmoins2</t>
  </si>
  <si>
    <t>s_C38_Nmoins1</t>
  </si>
  <si>
    <t>s_C38_N</t>
  </si>
  <si>
    <t>s_C39_Nmoins2</t>
  </si>
  <si>
    <t>s_C390_Nmoins2</t>
  </si>
  <si>
    <t>s_C39_Nmoins1</t>
  </si>
  <si>
    <t>s_C390_Nmoins1</t>
  </si>
  <si>
    <t>s_C39_N</t>
  </si>
  <si>
    <t>s_C390_N</t>
  </si>
  <si>
    <t xml:space="preserve">+ Autres Produits</t>
  </si>
  <si>
    <t>s_C40_Nmoins2</t>
  </si>
  <si>
    <t>s_C40_Nmoins1</t>
  </si>
  <si>
    <t>s_C40_N</t>
  </si>
  <si>
    <t xml:space="preserve">- Autres Charges</t>
  </si>
  <si>
    <t>s_C41_Nmoins2</t>
  </si>
  <si>
    <t>s_C41_Nmoins1</t>
  </si>
  <si>
    <t>s_C41_N</t>
  </si>
  <si>
    <t xml:space="preserve">- Impôts sur les Sociétés</t>
  </si>
  <si>
    <t>s_N06_Nmoins2</t>
  </si>
  <si>
    <t>s_N06_Nmoins1</t>
  </si>
  <si>
    <t>s_N06_N</t>
  </si>
  <si>
    <t xml:space="preserve">SOLDES INTERMEDIAIRES DE GESTION (Suite) – 2033 ENTREPRISE</t>
  </si>
  <si>
    <t>s_C42_Nmoins2</t>
  </si>
  <si>
    <t>s_C420_Nmoins2</t>
  </si>
  <si>
    <t>s_C42_Nmoins1</t>
  </si>
  <si>
    <t>s_C420_Nmoins1</t>
  </si>
  <si>
    <t>s_C42_N</t>
  </si>
  <si>
    <t>s_C420_N</t>
  </si>
  <si>
    <t xml:space="preserve">- Dotations amortissements</t>
  </si>
  <si>
    <t>s_254_Nmoins2</t>
  </si>
  <si>
    <t>s_254_Nmoins1</t>
  </si>
  <si>
    <t>s_254_N</t>
  </si>
  <si>
    <t xml:space="preserve">- Part d’amortissement du Crédit Bail</t>
  </si>
  <si>
    <t>s_E553_Nmoins2</t>
  </si>
  <si>
    <t>s_E553_Nmoins1</t>
  </si>
  <si>
    <t>s_E553_N</t>
  </si>
  <si>
    <t xml:space="preserve">- Dotations provisions</t>
  </si>
  <si>
    <t>s_256_Nmoins2</t>
  </si>
  <si>
    <t>s_256_Nmoins1</t>
  </si>
  <si>
    <t>s_256_N</t>
  </si>
  <si>
    <t>s_C43_Nmoins2</t>
  </si>
  <si>
    <t>s_C430_Nmoins2</t>
  </si>
  <si>
    <t>s_C43_Nmoins1</t>
  </si>
  <si>
    <t>s_C430_Nmoins1</t>
  </si>
  <si>
    <t>s_C43_N</t>
  </si>
  <si>
    <t>s_C430_N</t>
  </si>
  <si>
    <t xml:space="preserve">Pour Information :</t>
  </si>
  <si>
    <t xml:space="preserve">Excédent Brut d’Exploitation </t>
  </si>
  <si>
    <t>s_C44_Nmoins2</t>
  </si>
  <si>
    <t>s_C44_Nmoins1</t>
  </si>
  <si>
    <t>s_C44_N</t>
  </si>
  <si>
    <t xml:space="preserve">(CB non retraité)</t>
  </si>
  <si>
    <t xml:space="preserve">Si Entreprise individuelle :</t>
  </si>
  <si>
    <t xml:space="preserve">Prélèvements du Dirigeant </t>
  </si>
  <si>
    <t>s_E5411_Nmoins2</t>
  </si>
  <si>
    <t>s_E5411_Nmoins1</t>
  </si>
  <si>
    <t>s_E5411_N</t>
  </si>
  <si>
    <t xml:space="preserve">Apport du Dirigeant </t>
  </si>
  <si>
    <t>s_E5412_Nmoins2</t>
  </si>
  <si>
    <t>s_E5412_Nmoins1</t>
  </si>
  <si>
    <t>s_E5412_N</t>
  </si>
  <si>
    <t>s_N76_Nmoins2</t>
  </si>
  <si>
    <t>s_N76_Nmoins1</t>
  </si>
  <si>
    <t>s_N76_N</t>
  </si>
  <si>
    <t xml:space="preserve">Effectif (Annexe II)</t>
  </si>
  <si>
    <t xml:space="preserve">RATIOS &amp; CLIGNOTANTS – 2033 ENTREPRISE</t>
  </si>
  <si>
    <t xml:space="preserve">COUVERTURE DES CAPITAUX INVESTIS</t>
  </si>
  <si>
    <t xml:space="preserve">Ressources stables / (Immobilisations Nettes + BFR (1))</t>
  </si>
  <si>
    <t>s_C56_Nmoins2</t>
  </si>
  <si>
    <t>s_C56_</t>
  </si>
  <si>
    <t>s_C56_N</t>
  </si>
  <si>
    <t xml:space="preserve">(1) Le BFR doit être positif uniquement</t>
  </si>
  <si>
    <t xml:space="preserve">Fonds Propres Nets / Total Bilan</t>
  </si>
  <si>
    <t>s_C51_Nmoins2</t>
  </si>
  <si>
    <t>s_C51_Nmoins1</t>
  </si>
  <si>
    <t>s_C51_N</t>
  </si>
  <si>
    <t xml:space="preserve">Fonds Propres Corrigés / Dettes MLT</t>
  </si>
  <si>
    <t>s_C53_Nmoins2</t>
  </si>
  <si>
    <t>s_C53_Nmoins1</t>
  </si>
  <si>
    <t>s_C53_N</t>
  </si>
  <si>
    <t xml:space="preserve">FRNG / Stocks (si FRNG négatif, ratio non pertinent)</t>
  </si>
  <si>
    <t>s_C65_Nmoins2</t>
  </si>
  <si>
    <t>s_C65_Nmoins1</t>
  </si>
  <si>
    <t>s_C65_N</t>
  </si>
  <si>
    <t xml:space="preserve">FRNG / CAHT (si FRNG négatif, ratio non pertinent)</t>
  </si>
  <si>
    <t>s_C52_Nmoins2</t>
  </si>
  <si>
    <t>J</t>
  </si>
  <si>
    <t>s_C52_Nmoins1</t>
  </si>
  <si>
    <t>s_C52_N</t>
  </si>
  <si>
    <t>PRODUCTIVITE</t>
  </si>
  <si>
    <t xml:space="preserve">CAHT (Base Annuelle) / Effectif (*)</t>
  </si>
  <si>
    <t>s_C49_Nmoins2</t>
  </si>
  <si>
    <t>(*)</t>
  </si>
  <si>
    <t>s_C49_Nmoins1</t>
  </si>
  <si>
    <t>s_C49_N</t>
  </si>
  <si>
    <t xml:space="preserve">(exprimé en s_Unité de s_Devise)</t>
  </si>
  <si>
    <t xml:space="preserve">Frais de personnel / VA</t>
  </si>
  <si>
    <t>s_C50_Nmoins2</t>
  </si>
  <si>
    <t>s_C50_Nmoins1</t>
  </si>
  <si>
    <t>s_C50_N</t>
  </si>
  <si>
    <t xml:space="preserve">CAPACITES D'ENDETTEMENT &amp; REMBOURSEMENT</t>
  </si>
  <si>
    <t xml:space="preserve">Dettes à terme / CAF</t>
  </si>
  <si>
    <t xml:space="preserve">(exprimée en année(s))</t>
  </si>
  <si>
    <t>s_C62_Nmoins2</t>
  </si>
  <si>
    <t>s_C62_Nmoins1</t>
  </si>
  <si>
    <t>s_C62_N</t>
  </si>
  <si>
    <t>A</t>
  </si>
  <si>
    <t xml:space="preserve">Annuité de remboursement / CAF (- Prélèvement si EI)</t>
  </si>
  <si>
    <t>s_C63_Nmoins2</t>
  </si>
  <si>
    <t>s_C63_Nmoins1</t>
  </si>
  <si>
    <t>s_C63_N</t>
  </si>
  <si>
    <t xml:space="preserve">Annuité de remboursement / EBE (- Prélèvement si EI)</t>
  </si>
  <si>
    <t>s_C71_Nmoins2</t>
  </si>
  <si>
    <t>s_C71_Nmoins1</t>
  </si>
  <si>
    <t>s_C71_N</t>
  </si>
  <si>
    <t>DELAIS</t>
  </si>
  <si>
    <t xml:space="preserve">(Clients + EENE) / CATTC</t>
  </si>
  <si>
    <t>s_C54_Nmoins2</t>
  </si>
  <si>
    <t>s_C54_Nmoins1</t>
  </si>
  <si>
    <t>s_C54_N</t>
  </si>
  <si>
    <t xml:space="preserve">Fournisseurs / Achats TTC</t>
  </si>
  <si>
    <t>s_C55_Nmoins2</t>
  </si>
  <si>
    <t>s_C55_Nmoins1</t>
  </si>
  <si>
    <t>s_C55_N</t>
  </si>
  <si>
    <t xml:space="preserve">RATIOS &amp; CLIGNOTANTS (Suite) – 2033 ENTREPRISE</t>
  </si>
  <si>
    <t xml:space="preserve">POINTS FORTS</t>
  </si>
  <si>
    <t xml:space="preserve">POINTS FAIBLES</t>
  </si>
  <si>
    <t>s_Z1100_Nmoins2</t>
  </si>
  <si>
    <t>s_Z1100_Nmoins1</t>
  </si>
  <si>
    <t>s_Z1100_N</t>
  </si>
  <si>
    <t>s_Z1101_Nmoins2</t>
  </si>
  <si>
    <t>s_Z1101_Nmoins1</t>
  </si>
  <si>
    <t>s_Z1101_N</t>
  </si>
  <si>
    <t xml:space="preserve">Frais de Personnel / VA (%)</t>
  </si>
  <si>
    <t xml:space="preserve">Point faible si &gt; à 80%, Point fort si &lt;= 60%</t>
  </si>
  <si>
    <t xml:space="preserve">Variation FF par rapport à la Variation du CA</t>
  </si>
  <si>
    <t>s_Z1200_Nmoins2</t>
  </si>
  <si>
    <t>s_Z1200_Nmoins1</t>
  </si>
  <si>
    <t>s_Z1200_N</t>
  </si>
  <si>
    <t>s_Z1201_Nmoins2</t>
  </si>
  <si>
    <t>s_Z1201_Nmoins1</t>
  </si>
  <si>
    <t>s_Z1201_N</t>
  </si>
  <si>
    <t>s_Z1300_Nmoins2</t>
  </si>
  <si>
    <t>s_Z1300_Nmoins1</t>
  </si>
  <si>
    <t>s_Z1300_N</t>
  </si>
  <si>
    <t>s_Z1301_Nmoins2</t>
  </si>
  <si>
    <t>s_Z1301_Nmoins1</t>
  </si>
  <si>
    <t>s_Z1301_N</t>
  </si>
  <si>
    <t xml:space="preserve">Variation du CA (%)</t>
  </si>
  <si>
    <t xml:space="preserve">Point faible si la prog. &lt; 0%, Point fort si &gt; 10%</t>
  </si>
  <si>
    <t>s_Q1201_Nmoins2</t>
  </si>
  <si>
    <t>s_Q1201_Nmoins1</t>
  </si>
  <si>
    <t>s_Q1201_N</t>
  </si>
  <si>
    <t>s_Q1200_Nmoins2</t>
  </si>
  <si>
    <t>s_Q1200_Nmoins1</t>
  </si>
  <si>
    <t>s_Q1200_N</t>
  </si>
  <si>
    <t xml:space="preserve">Variation de l’EBE par rapport à la Variation de la Production</t>
  </si>
  <si>
    <t>ENDETTEMENT</t>
  </si>
  <si>
    <t>s_Z1500_Nmoins2</t>
  </si>
  <si>
    <t>s_Z1500_Nmoins1</t>
  </si>
  <si>
    <t>s_Z1500_N</t>
  </si>
  <si>
    <t>s_Z1501_Nmoins2</t>
  </si>
  <si>
    <t>s_Z1501_Nmoins1</t>
  </si>
  <si>
    <t>s_Z1501_N</t>
  </si>
  <si>
    <t xml:space="preserve">Dettes à Terme / CAF</t>
  </si>
  <si>
    <t xml:space="preserve">Point faible si &gt; 5 ans ou CAF &lt;= 0,</t>
  </si>
  <si>
    <t xml:space="preserve">Point fort si &lt; 2 ans</t>
  </si>
  <si>
    <t>s_Z1600_Nmoins2</t>
  </si>
  <si>
    <t>s_Z1600_Nmoins1</t>
  </si>
  <si>
    <t>s_Z1600_N</t>
  </si>
  <si>
    <t>s_Z1601_Nmoins2</t>
  </si>
  <si>
    <t>s_Z1601_Nmoins1</t>
  </si>
  <si>
    <t>s_Z1601_N</t>
  </si>
  <si>
    <t xml:space="preserve">Variation B.F.R / CA</t>
  </si>
  <si>
    <t>CLIGNOTANTS</t>
  </si>
  <si>
    <t xml:space="preserve">Prélèvement du Dirigeant (Si Ent. Individuelle)</t>
  </si>
  <si>
    <t>s_Z2200_Nmoins2</t>
  </si>
  <si>
    <t>s_Z2200_Nmoins1</t>
  </si>
  <si>
    <t>s_Z2200_N</t>
  </si>
  <si>
    <t xml:space="preserve">Apport du Dirigeant (Si Entreprise Individuelle)</t>
  </si>
  <si>
    <t>s_Z2300_Nmoins2</t>
  </si>
  <si>
    <t>s_Z2300_Nmoins1</t>
  </si>
  <si>
    <t>s_Z2300_N</t>
  </si>
  <si>
    <t xml:space="preserve">Délais fournisseurs &gt; 90 jours</t>
  </si>
  <si>
    <t>s_Z3001_Nmoins2</t>
  </si>
  <si>
    <t>s_Z3001_Nmoins1</t>
  </si>
  <si>
    <t>s_Z3001_N</t>
  </si>
  <si>
    <t xml:space="preserve">Délais clients &gt; 60 jours</t>
  </si>
  <si>
    <t>s_Z3002_Nmoins2</t>
  </si>
  <si>
    <t>s_Z3002_Nmoins1</t>
  </si>
  <si>
    <t>s_Z3002_N</t>
  </si>
  <si>
    <t xml:space="preserve">Variation de Stocks &gt; Variation du CA (Base annuelle)</t>
  </si>
  <si>
    <t>s_Z1800_Nmoins2</t>
  </si>
  <si>
    <t>s_Z1800_Nmoins1</t>
  </si>
  <si>
    <t>s_Z1800_N</t>
  </si>
  <si>
    <t xml:space="preserve">Variation de la MB &lt; Variation du CA</t>
  </si>
  <si>
    <t>s_Z2000_Nmoins2</t>
  </si>
  <si>
    <t>s_Z2000_Nmoins1</t>
  </si>
  <si>
    <t>s_Z2000_N</t>
  </si>
  <si>
    <t xml:space="preserve">EBE Négatif (CB retraité)</t>
  </si>
  <si>
    <t>s_Z1700_Nmoins2</t>
  </si>
  <si>
    <t>s_Z1700_Nmoins1</t>
  </si>
  <si>
    <t>s_Z1700_N</t>
  </si>
  <si>
    <t xml:space="preserve">B.F.R. financé par la trésorerie négative</t>
  </si>
  <si>
    <t>s_Z2100_Nmoins2</t>
  </si>
  <si>
    <t>s_Z2100_Nmoins1</t>
  </si>
  <si>
    <t>s_Z2100_N</t>
  </si>
  <si>
    <t xml:space="preserve">SYNTHESE – 2033 ENTREPRISE</t>
  </si>
  <si>
    <t>s_durExrc_Nmoins2</t>
  </si>
  <si>
    <t>s_durExrc_Nmoins1</t>
  </si>
  <si>
    <t>s_durExrc_N</t>
  </si>
  <si>
    <t xml:space="preserve">IMMO. INCORPORELLES</t>
  </si>
  <si>
    <t xml:space="preserve"> après Amortissements &amp; Provisions</t>
  </si>
  <si>
    <t>s_Nmoins220_Nmoins2</t>
  </si>
  <si>
    <t>s_Nmoins220_Nmoins1</t>
  </si>
  <si>
    <t>s_Nmoins220_N</t>
  </si>
  <si>
    <t xml:space="preserve">IMMO. CORPORELLES</t>
  </si>
  <si>
    <t xml:space="preserve">dont Résultat</t>
  </si>
  <si>
    <t>s_Nmoins236_Nmoins2</t>
  </si>
  <si>
    <t>s_Nmoins236_Nmoins1</t>
  </si>
  <si>
    <t>s_Nmoins236_N</t>
  </si>
  <si>
    <t xml:space="preserve">IMMO. FINANCIERES</t>
  </si>
  <si>
    <t xml:space="preserve">Provisions risques et charges</t>
  </si>
  <si>
    <t>s_Nmoins254_Nmoins2</t>
  </si>
  <si>
    <t>s_Nmoins254_Nmoins1</t>
  </si>
  <si>
    <t>s_Nmoins254_N</t>
  </si>
  <si>
    <t xml:space="preserve">RESSOURCES D’EMPRUNTS</t>
  </si>
  <si>
    <t xml:space="preserve">Emprunt dettes assimilées</t>
  </si>
  <si>
    <t>s_Nmoins269_Nmoins2</t>
  </si>
  <si>
    <t>s_Nmoins269_Nmoins1</t>
  </si>
  <si>
    <t>s_Nmoins269_N</t>
  </si>
  <si>
    <t xml:space="preserve">après Provisions</t>
  </si>
  <si>
    <t xml:space="preserve">FOND DE ROULEMENT NET GLOBAL (5) = (2) – (1)</t>
  </si>
  <si>
    <t xml:space="preserve">(Clients et Autres Créances)</t>
  </si>
  <si>
    <t>Fournisseurs</t>
  </si>
  <si>
    <t>s_Nmoins266_Nmoins2</t>
  </si>
  <si>
    <t>s_Nmoins266_Nmoins1</t>
  </si>
  <si>
    <t>s_Nmoins266_N</t>
  </si>
  <si>
    <t xml:space="preserve">REALISABLE &amp; STOCKS NETS (3)</t>
  </si>
  <si>
    <t xml:space="preserve">BESOIN EN FONDS DE ROULEMENT (6) = (3) – (4)</t>
  </si>
  <si>
    <t xml:space="preserve">TRESORERIE ACTIF (7)</t>
  </si>
  <si>
    <t xml:space="preserve">TRESORERIE PASSIF (8)</t>
  </si>
  <si>
    <t xml:space="preserve">Effets escomptés Non Echus</t>
  </si>
  <si>
    <t>Disponibilité</t>
  </si>
  <si>
    <t>s_C6AB_Nmoins2</t>
  </si>
  <si>
    <t>s_C6AB_Nmoins1</t>
  </si>
  <si>
    <t>s_C6AB_N</t>
  </si>
  <si>
    <t xml:space="preserve">Autres concours Court Terme</t>
  </si>
  <si>
    <t xml:space="preserve">TRESORERIE SOLDE POSITIF (7) – (8)</t>
  </si>
  <si>
    <t xml:space="preserve">TRESORERIE SOLDE NEG (8) - (7)</t>
  </si>
  <si>
    <t xml:space="preserve">TOTAL ACTIF (1) + (3) + (7)</t>
  </si>
  <si>
    <t xml:space="preserve">TOTAL PASSIF (2) + (4) + (8)</t>
  </si>
  <si>
    <t>RESULTAT</t>
  </si>
  <si>
    <t xml:space="preserve">CHIFFRE D’AFFAIRES HT</t>
  </si>
  <si>
    <t xml:space="preserve">PRODUCTION (1)</t>
  </si>
  <si>
    <t xml:space="preserve">Ressources Stables / (Immobilisations Nettes + BFR)</t>
  </si>
  <si>
    <t>s_C56_Nmoins1</t>
  </si>
  <si>
    <t xml:space="preserve">Consommation (2)</t>
  </si>
  <si>
    <t xml:space="preserve">MARGE BRUTE (1) – (2)</t>
  </si>
  <si>
    <t xml:space="preserve">Fonds Propres Corrigés/Dettes MLT</t>
  </si>
  <si>
    <t xml:space="preserve">Charges Externes (CB retraité)</t>
  </si>
  <si>
    <t xml:space="preserve">((BFR - FRNG) / CA HT) x 360</t>
  </si>
  <si>
    <t>s_C61_Nmoins2</t>
  </si>
  <si>
    <t>s_C61_Nmoins1</t>
  </si>
  <si>
    <t>s_C61_N</t>
  </si>
  <si>
    <t xml:space="preserve">VALEUR AJOUTE (CB retraité)</t>
  </si>
  <si>
    <t xml:space="preserve">FRNG / Stocks</t>
  </si>
  <si>
    <t xml:space="preserve">Charges Internes</t>
  </si>
  <si>
    <t xml:space="preserve">FRNG / CA HT (exprimé en jours)</t>
  </si>
  <si>
    <t xml:space="preserve">Excédent Brut d’Exploitation (CB retraité)</t>
  </si>
  <si>
    <t xml:space="preserve">ACTIVITE, PRODUCTIVITE &amp; RENTABILITE</t>
  </si>
  <si>
    <t xml:space="preserve">Frais Financiers (CB retraité)</t>
  </si>
  <si>
    <t>s_C381_Nmoins2</t>
  </si>
  <si>
    <t>s_C381_Nmoins1</t>
  </si>
  <si>
    <t>s_C381_N</t>
  </si>
  <si>
    <t xml:space="preserve">Variation du CA HT</t>
  </si>
  <si>
    <t xml:space="preserve">CAF (CB retraité)</t>
  </si>
  <si>
    <t xml:space="preserve">CA HT (Base Annuelle) / Effectif</t>
  </si>
  <si>
    <t xml:space="preserve">Frais de Personnel / VA</t>
  </si>
  <si>
    <t xml:space="preserve">CAF (CB retraité) / Production</t>
  </si>
  <si>
    <t>s_C58_Nmoins2</t>
  </si>
  <si>
    <t>s_C58_Nmoins1</t>
  </si>
  <si>
    <t>s_C58_N</t>
  </si>
  <si>
    <t xml:space="preserve">SANS RETRAITEMENT DU CREDIT BAIL</t>
  </si>
  <si>
    <t xml:space="preserve">Frais Fin. (CB retraité) / EBE (CB retraité)</t>
  </si>
  <si>
    <t>s_C60_Nmoins2</t>
  </si>
  <si>
    <t>s_C60_Nmoins1</t>
  </si>
  <si>
    <t>s_C60_N</t>
  </si>
  <si>
    <t xml:space="preserve">Capacité d’Autofinancement</t>
  </si>
  <si>
    <t>s_C42A_Nmoins2</t>
  </si>
  <si>
    <t>s_C42A_Nmoins1</t>
  </si>
  <si>
    <t>s_C42A_N</t>
  </si>
  <si>
    <t xml:space="preserve">CAPACITES d’ENDETTEMENT &amp; REMBOURSEMENT</t>
  </si>
  <si>
    <t xml:space="preserve">Frais Financiers</t>
  </si>
  <si>
    <t>s_E45_Nmoins2</t>
  </si>
  <si>
    <t>s_E45_Nmoins1</t>
  </si>
  <si>
    <t>s_E45_N</t>
  </si>
  <si>
    <t xml:space="preserve">Dettes à terme (yc CB) / CAF (CB retraité) (années)</t>
  </si>
  <si>
    <t xml:space="preserve">CAF / Production</t>
  </si>
  <si>
    <t>s_C58A_Nmoins2</t>
  </si>
  <si>
    <t>s_C58A_Nmoins1</t>
  </si>
  <si>
    <t>s_C58A_N</t>
  </si>
  <si>
    <t xml:space="preserve">Annuités de remboursement (yc CB) / CAF (CB retraité)</t>
  </si>
  <si>
    <t xml:space="preserve">Frais Financiers / EBE</t>
  </si>
  <si>
    <t>s_C60A_Nmoins2</t>
  </si>
  <si>
    <t>s_C60A_Nmoins1</t>
  </si>
  <si>
    <t>s_C60A_N</t>
  </si>
  <si>
    <t xml:space="preserve">Annuités de remboursement (yc CB) / EBE (CB retraité)</t>
  </si>
  <si>
    <t xml:space="preserve">Clients + EENE / CA TTC</t>
  </si>
  <si>
    <t xml:space="preserve">RUBRIQUES LIASSE OU FORMULES TEMPLATE</t>
  </si>
  <si>
    <t xml:space="preserve">DETAIL FORMULES</t>
  </si>
  <si>
    <t xml:space="preserve">COMPTES SOCIAUX LIASSE 2033 EN EUR</t>
  </si>
  <si>
    <t xml:space="preserve">Ratios à part</t>
  </si>
  <si>
    <t xml:space="preserve">on l'a dans le compte de résultat synthetique</t>
  </si>
  <si>
    <t xml:space="preserve">Guidance à prévoir sur tous les ratios (formules accessibles facilement)</t>
  </si>
  <si>
    <t xml:space="preserve">on l'a dans le compte de résultat synthétique</t>
  </si>
  <si>
    <t xml:space="preserve">on l'a dans le bilan synthétique</t>
  </si>
  <si>
    <t xml:space="preserve">on l'a dans le bilan synthetique</t>
  </si>
  <si>
    <t xml:space="preserve">on a end net / ebitda</t>
  </si>
  <si>
    <t xml:space="preserve">on l'a dans les ratios</t>
  </si>
  <si>
    <t xml:space="preserve">on a service de la dette / ebitda</t>
  </si>
  <si>
    <t xml:space="preserve">pas besoin</t>
  </si>
  <si>
    <t xml:space="preserve">est-ce qu'on met les lignes de détail de la formule pour le pavé des ratios ?</t>
  </si>
  <si>
    <t xml:space="preserve">Démarche : repartir sur une trame quasi identique que pour les 2050, actif passif cr à la suite, et pas actif passif côte à côte</t>
  </si>
  <si>
    <t xml:space="preserve">Faut-il préciser si Nbre ou % ?</t>
  </si>
  <si>
    <t xml:space="preserve">Reste à décider pour la situation patrimoniale</t>
  </si>
  <si>
    <t>010</t>
  </si>
  <si>
    <t>014</t>
  </si>
  <si>
    <t xml:space="preserve">012 + 016</t>
  </si>
  <si>
    <t>C0</t>
  </si>
  <si>
    <t xml:space="preserve">(010 + 014) - (012 + 016)</t>
  </si>
  <si>
    <t>426</t>
  </si>
  <si>
    <r>
      <rPr>
        <sz val="9"/>
        <color theme="1"/>
        <rFont val="Aptos Narrow"/>
      </rPr>
      <t xml:space="preserve">Ensemble des Autres Immobilisations corporelles (brut) </t>
    </r>
    <r>
      <rPr>
        <sz val="9"/>
        <color indexed="2"/>
        <rFont val="Aptos Narrow"/>
      </rPr>
      <t xml:space="preserve">yc Engts de CB</t>
    </r>
  </si>
  <si>
    <t xml:space="preserve">028 - 426</t>
  </si>
  <si>
    <t>E66</t>
  </si>
  <si>
    <t>030</t>
  </si>
  <si>
    <t>BISA06</t>
  </si>
  <si>
    <r>
      <rPr>
        <b/>
        <sz val="9"/>
        <color theme="1"/>
        <rFont val="Aptos Narrow"/>
      </rPr>
      <t xml:space="preserve">Immobilisations Corporelles Nettes </t>
    </r>
    <r>
      <rPr>
        <b/>
        <sz val="9"/>
        <color indexed="2"/>
        <rFont val="Aptos Narrow"/>
      </rPr>
      <t xml:space="preserve">(yc Engts de CB)</t>
    </r>
  </si>
  <si>
    <t>C66</t>
  </si>
  <si>
    <t xml:space="preserve">028 - 030</t>
  </si>
  <si>
    <t>040</t>
  </si>
  <si>
    <t>042</t>
  </si>
  <si>
    <t>C67</t>
  </si>
  <si>
    <t xml:space="preserve">040 - 042</t>
  </si>
  <si>
    <r>
      <rPr>
        <b/>
        <sz val="9"/>
        <color theme="1"/>
        <rFont val="Aptos Narrow"/>
      </rPr>
      <t xml:space="preserve">ACTIF IMMOBILISE NET </t>
    </r>
    <r>
      <rPr>
        <b/>
        <sz val="9"/>
        <color indexed="2"/>
        <rFont val="Aptos Narrow"/>
      </rPr>
      <t xml:space="preserve">(yc ENGTS DE CB)</t>
    </r>
  </si>
  <si>
    <t xml:space="preserve">044 - 048</t>
  </si>
  <si>
    <t xml:space="preserve">[044 - 048]  /  [110 - 112]</t>
  </si>
  <si>
    <t xml:space="preserve">Ensemble des Stocks et en-cours (Marchandises, Matières premières…) (brut)</t>
  </si>
  <si>
    <t xml:space="preserve">050 + 060</t>
  </si>
  <si>
    <t xml:space="preserve">052 + 062</t>
  </si>
  <si>
    <t xml:space="preserve">Stocks et en-cours Nets</t>
  </si>
  <si>
    <t>C2</t>
  </si>
  <si>
    <t xml:space="preserve">(050 + 060) - (052 + 062)</t>
  </si>
  <si>
    <r>
      <rPr>
        <sz val="9"/>
        <color theme="1"/>
        <rFont val="Aptos Narrow"/>
      </rPr>
      <t xml:space="preserve">Créances clients et comptes rattachés (brut)</t>
    </r>
    <r>
      <rPr>
        <sz val="9"/>
        <color indexed="2"/>
        <rFont val="Aptos Narrow"/>
      </rPr>
      <t xml:space="preserve"> (yc effets escomptés non échus)</t>
    </r>
  </si>
  <si>
    <t>068</t>
  </si>
  <si>
    <t xml:space="preserve">064 + 072 + 092</t>
  </si>
  <si>
    <t>C4A</t>
  </si>
  <si>
    <t xml:space="preserve">070 + 066 + 074 + 094</t>
  </si>
  <si>
    <t>C4001</t>
  </si>
  <si>
    <t xml:space="preserve">(068 + 064 + 072 + 092) - (070 + 066 + 074 + 094)</t>
  </si>
  <si>
    <t xml:space="preserve">(050 + 060) - (052 + 062) + (068 + 064 + 072 + 092) - (070 + 066 + 074 + 094)</t>
  </si>
  <si>
    <t xml:space="preserve">[(050 + 060) - (052 + 062) + (068 + 064 + 072 + 092) - (070 + 066 + 074 + 094)]  /  [110 - 112]</t>
  </si>
  <si>
    <t xml:space="preserve">[(050 + 060) + (068 + 064 + 072 + 092)]  -  [164 + 166 + 172 + 175 + 174]</t>
  </si>
  <si>
    <t>C19</t>
  </si>
  <si>
    <t xml:space="preserve">(050 + 060 - 052 - 062) + (068 + 064 + 072 + 092 - 070 - 066 - 074 - 094)  -  (164 + 166 + 172 + 175 + 174)</t>
  </si>
  <si>
    <t xml:space="preserve">STOCKS ET REALISABLES NETS</t>
  </si>
  <si>
    <t>E12</t>
  </si>
  <si>
    <t>080</t>
  </si>
  <si>
    <t>084</t>
  </si>
  <si>
    <t xml:space="preserve">082 + 086</t>
  </si>
  <si>
    <t>C6</t>
  </si>
  <si>
    <t xml:space="preserve">(080 + 084) - (082 + 086)</t>
  </si>
  <si>
    <t xml:space="preserve">[(080 + 084) - (082 + 086)]  /  [110 - 112]</t>
  </si>
  <si>
    <t xml:space="preserve">110 - 112</t>
  </si>
  <si>
    <t>120</t>
  </si>
  <si>
    <t xml:space="preserve">126 + 130 + 132 + 134</t>
  </si>
  <si>
    <t>E21</t>
  </si>
  <si>
    <t>136</t>
  </si>
  <si>
    <t xml:space="preserve">124 + 137 + 140</t>
  </si>
  <si>
    <t>142</t>
  </si>
  <si>
    <t>G39</t>
  </si>
  <si>
    <t xml:space="preserve">142  /  180</t>
  </si>
  <si>
    <t>154</t>
  </si>
  <si>
    <t xml:space="preserve">154  /  180</t>
  </si>
  <si>
    <r>
      <rPr>
        <sz val="9"/>
        <color theme="1"/>
        <rFont val="Aptos Narrow"/>
      </rPr>
      <t xml:space="preserve">Emprunts et dettes assimilées</t>
    </r>
    <r>
      <rPr>
        <sz val="9"/>
        <color indexed="2"/>
        <rFont val="Aptos Narrow"/>
      </rPr>
      <t xml:space="preserve"> (yc Engts de CB)</t>
    </r>
  </si>
  <si>
    <t>156</t>
  </si>
  <si>
    <t xml:space="preserve">Comptes Courants d'Associés</t>
  </si>
  <si>
    <t>173</t>
  </si>
  <si>
    <t xml:space="preserve">Ensemble des Dettes financières divers MLT (hors emprunts participatifs)</t>
  </si>
  <si>
    <t xml:space="preserve">TOTAL DES DETTES FINANCIERES</t>
  </si>
  <si>
    <t xml:space="preserve">156 + 173</t>
  </si>
  <si>
    <t xml:space="preserve">Total Dettes financières en % du Total Passif</t>
  </si>
  <si>
    <t xml:space="preserve">[156 + 173]  /  180</t>
  </si>
  <si>
    <t xml:space="preserve">[142 + 154 + 195]  -  [044 - 048]</t>
  </si>
  <si>
    <t xml:space="preserve">[156 + 173]  /  142</t>
  </si>
  <si>
    <t xml:space="preserve">[(156 + 173) - ((080 + 084) - (082 + 086))]  /  142</t>
  </si>
  <si>
    <t xml:space="preserve">Dettes Fournisseurs et comptes rattachés</t>
  </si>
  <si>
    <t>166</t>
  </si>
  <si>
    <t>C14</t>
  </si>
  <si>
    <t xml:space="preserve">164 + 172 + 175 +174</t>
  </si>
  <si>
    <t xml:space="preserve">164 + 166 + 172 + 175 + 174</t>
  </si>
  <si>
    <t xml:space="preserve">[164 + 166 + 172 + 175 + 174]  /  180</t>
  </si>
  <si>
    <r>
      <rPr>
        <b/>
        <sz val="9"/>
        <color theme="1"/>
        <rFont val="Aptos Narrow"/>
      </rPr>
      <t xml:space="preserve">TOTAL PASSIF</t>
    </r>
    <r>
      <rPr>
        <b/>
        <sz val="9"/>
        <color indexed="2"/>
        <rFont val="Aptos Narrow"/>
      </rPr>
      <t xml:space="preserve"> (yc EENE et Engts de CB ré-incorporés)</t>
    </r>
  </si>
  <si>
    <t>180</t>
  </si>
  <si>
    <t>C25</t>
  </si>
  <si>
    <t xml:space="preserve">210 + 214 + 218</t>
  </si>
  <si>
    <t>C27</t>
  </si>
  <si>
    <t xml:space="preserve">[(210 + 214 + 218) - (209 + 215 + 217)]  /  (210 + 214 + 218)</t>
  </si>
  <si>
    <t>210</t>
  </si>
  <si>
    <t xml:space="preserve">214 + 218</t>
  </si>
  <si>
    <t xml:space="preserve">222 + 224</t>
  </si>
  <si>
    <t>BISR26</t>
  </si>
  <si>
    <t>BISR27</t>
  </si>
  <si>
    <t>C29</t>
  </si>
  <si>
    <t xml:space="preserve">234 + 238</t>
  </si>
  <si>
    <t>C30</t>
  </si>
  <si>
    <t xml:space="preserve">236 + 240</t>
  </si>
  <si>
    <t>C32</t>
  </si>
  <si>
    <t xml:space="preserve">(210 + 214 + 218 + 222 + 224) - (234 + 238 + 236 + 240)</t>
  </si>
  <si>
    <t xml:space="preserve">[(210 + 214 + 218 + 222 + 224) - (234 + 238 + 236 + 240)]  /  [210 + 214 + 218]</t>
  </si>
  <si>
    <t>242</t>
  </si>
  <si>
    <t>G69</t>
  </si>
  <si>
    <t xml:space="preserve">(210 + 214 + 218 + 222 + 224) - (234 + 238 + 236 + 240) - 242</t>
  </si>
  <si>
    <t xml:space="preserve">[(210 + 214 + 218 + 222 + 224) - (234 + 238 + 236 + 240) - 242]  /  [210 + 214 + 218]</t>
  </si>
  <si>
    <t>226</t>
  </si>
  <si>
    <t xml:space="preserve">250 + 252</t>
  </si>
  <si>
    <t>244</t>
  </si>
  <si>
    <t>G74</t>
  </si>
  <si>
    <t xml:space="preserve">270 - (230 - 262) + (254 + 256)</t>
  </si>
  <si>
    <t xml:space="preserve">[270 - (230 - 262) + (254 + 256)]  /  [210 + 214 + 218]</t>
  </si>
  <si>
    <t xml:space="preserve">230 - 262</t>
  </si>
  <si>
    <t>CI6</t>
  </si>
  <si>
    <t xml:space="preserve">270 + (254 + 256)</t>
  </si>
  <si>
    <t>CY30</t>
  </si>
  <si>
    <t xml:space="preserve">[270 + (254 + 256)]  /  [210 + 214 + 218]</t>
  </si>
  <si>
    <t xml:space="preserve">254 + 256</t>
  </si>
  <si>
    <t xml:space="preserve">RESULTAT D'EXPLOITATION</t>
  </si>
  <si>
    <t>270</t>
  </si>
  <si>
    <t xml:space="preserve">ROS Résultat d'Exploitation en % du CA</t>
  </si>
  <si>
    <t xml:space="preserve">270  /  [210 + 214 + 218]</t>
  </si>
  <si>
    <t xml:space="preserve">Produits financiers</t>
  </si>
  <si>
    <t>280</t>
  </si>
  <si>
    <t xml:space="preserve">Charges financières</t>
  </si>
  <si>
    <t>E45</t>
  </si>
  <si>
    <t>294</t>
  </si>
  <si>
    <t xml:space="preserve">280 - 294</t>
  </si>
  <si>
    <t>CY34</t>
  </si>
  <si>
    <t xml:space="preserve">270 + 280 - 294</t>
  </si>
  <si>
    <t xml:space="preserve">[270 + 280 - 294]  /  [210 + 214 + 218]</t>
  </si>
  <si>
    <t xml:space="preserve">Produits exceptionnels </t>
  </si>
  <si>
    <t>290</t>
  </si>
  <si>
    <t xml:space="preserve">Charges exceptionnelles </t>
  </si>
  <si>
    <t>300</t>
  </si>
  <si>
    <t xml:space="preserve">290 - 300</t>
  </si>
  <si>
    <t>BISP52</t>
  </si>
  <si>
    <t>BISP53</t>
  </si>
  <si>
    <t>BISP54</t>
  </si>
  <si>
    <t>BISP55</t>
  </si>
  <si>
    <t>BISP56</t>
  </si>
  <si>
    <t>BISP57</t>
  </si>
  <si>
    <t>BISP58</t>
  </si>
  <si>
    <t>306</t>
  </si>
  <si>
    <t xml:space="preserve">(-) Dotations aux amortissements et Provisions d'exploitation</t>
  </si>
  <si>
    <t xml:space="preserve">(+) Reprises sur amortissements et provisions d'exploitation</t>
  </si>
  <si>
    <t xml:space="preserve">270  + (254 + 256) + 280 - 294 + 290 - (300 - 347 - 348) - 306</t>
  </si>
  <si>
    <t xml:space="preserve">[270 +  (254 + 256) + 280 - 294 + 290 - (300 - 347 - 348) - 306]  /  [210 + 214 + 218]</t>
  </si>
  <si>
    <t>310</t>
  </si>
  <si>
    <t xml:space="preserve">310  /  [210 + 214 + 218]</t>
  </si>
  <si>
    <t>376</t>
  </si>
  <si>
    <t>G152</t>
  </si>
  <si>
    <t xml:space="preserve">360 * (050 + 060 - 052  - 062)</t>
  </si>
  <si>
    <t>G153</t>
  </si>
  <si>
    <t xml:space="preserve">ratio indicateurs</t>
  </si>
  <si>
    <t>G154</t>
  </si>
  <si>
    <t xml:space="preserve">(050 + 060 - 052  - 062) / (210 + 214 + 218)</t>
  </si>
  <si>
    <t>G155</t>
  </si>
  <si>
    <t>G156</t>
  </si>
  <si>
    <r>
      <rPr>
        <sz val="9"/>
        <color theme="1"/>
        <rFont val="Aptos Narrow"/>
      </rPr>
      <t xml:space="preserve">1,2 × (</t>
    </r>
    <r>
      <rPr>
        <b/>
        <sz val="9"/>
        <color rgb="FF002060"/>
        <rFont val="Aptos Narrow"/>
      </rPr>
      <t>234</t>
    </r>
    <r>
      <rPr>
        <sz val="9"/>
        <color theme="1"/>
        <rFont val="Aptos Narrow"/>
      </rPr>
      <t xml:space="preserve"> + </t>
    </r>
    <r>
      <rPr>
        <b/>
        <sz val="9"/>
        <color rgb="FF002060"/>
        <rFont val="Aptos Narrow"/>
      </rPr>
      <t>238</t>
    </r>
    <r>
      <rPr>
        <sz val="9"/>
        <color theme="1"/>
        <rFont val="Aptos Narrow"/>
      </rPr>
      <t xml:space="preserve"> + </t>
    </r>
    <r>
      <rPr>
        <b/>
        <sz val="9"/>
        <color rgb="FF002060"/>
        <rFont val="Aptos Narrow"/>
      </rPr>
      <t>242</t>
    </r>
    <r>
      <rPr>
        <sz val="9"/>
        <color theme="1"/>
        <rFont val="Aptos Narrow"/>
      </rPr>
      <t>)</t>
    </r>
  </si>
  <si>
    <r>
      <rPr>
        <sz val="9"/>
        <color theme="1"/>
        <rFont val="Aptos Narrow"/>
      </rPr>
      <t xml:space="preserve">1,2 × (</t>
    </r>
    <r>
      <rPr>
        <sz val="9"/>
        <color rgb="FF002060"/>
        <rFont val="Aptos Narrow"/>
      </rPr>
      <t>234</t>
    </r>
    <r>
      <rPr>
        <sz val="9"/>
        <color theme="1"/>
        <rFont val="Aptos Narrow"/>
      </rPr>
      <t xml:space="preserve"> + </t>
    </r>
    <r>
      <rPr>
        <sz val="9"/>
        <color rgb="FF002060"/>
        <rFont val="Aptos Narrow"/>
      </rPr>
      <t>238</t>
    </r>
    <r>
      <rPr>
        <sz val="9"/>
        <color theme="1"/>
        <rFont val="Aptos Narrow"/>
      </rPr>
      <t xml:space="preserve"> + </t>
    </r>
    <r>
      <rPr>
        <sz val="9"/>
        <color rgb="FF002060"/>
        <rFont val="Aptos Narrow"/>
      </rPr>
      <t>242</t>
    </r>
    <r>
      <rPr>
        <sz val="9"/>
        <color theme="1"/>
        <rFont val="Aptos Narrow"/>
      </rPr>
      <t>)</t>
    </r>
  </si>
  <si>
    <t>CI21</t>
  </si>
  <si>
    <t>G157</t>
  </si>
  <si>
    <t xml:space="preserve">(360 * (050 + 060 - 052  - 062)) / [1,2 × (234 + 238 + 242)]   </t>
  </si>
  <si>
    <t>C3A</t>
  </si>
  <si>
    <t>G158</t>
  </si>
  <si>
    <r>
      <rPr>
        <sz val="9"/>
        <color theme="1"/>
        <rFont val="Aptos Narrow"/>
      </rPr>
      <t xml:space="preserve">360 × (</t>
    </r>
    <r>
      <rPr>
        <b/>
        <sz val="9"/>
        <color rgb="FF002060"/>
        <rFont val="Aptos Narrow"/>
      </rPr>
      <t>068</t>
    </r>
    <r>
      <rPr>
        <sz val="9"/>
        <color theme="1"/>
        <rFont val="Aptos Narrow"/>
      </rPr>
      <t xml:space="preserve"> - </t>
    </r>
    <r>
      <rPr>
        <b/>
        <sz val="9"/>
        <color rgb="FF002060"/>
        <rFont val="Aptos Narrow"/>
      </rPr>
      <t>070</t>
    </r>
    <r>
      <rPr>
        <sz val="9"/>
        <color theme="1"/>
        <rFont val="Aptos Narrow"/>
      </rPr>
      <t>)</t>
    </r>
  </si>
  <si>
    <r>
      <rPr>
        <sz val="9"/>
        <color theme="1"/>
        <rFont val="Aptos Narrow"/>
      </rPr>
      <t xml:space="preserve">360 × (</t>
    </r>
    <r>
      <rPr>
        <sz val="9"/>
        <color rgb="FF002060"/>
        <rFont val="Aptos Narrow"/>
      </rPr>
      <t>068</t>
    </r>
    <r>
      <rPr>
        <sz val="9"/>
        <color theme="1"/>
        <rFont val="Aptos Narrow"/>
      </rPr>
      <t xml:space="preserve"> - </t>
    </r>
    <r>
      <rPr>
        <sz val="9"/>
        <color rgb="FF002060"/>
        <rFont val="Aptos Narrow"/>
      </rPr>
      <t>070</t>
    </r>
    <r>
      <rPr>
        <sz val="9"/>
        <color theme="1"/>
        <rFont val="Aptos Narrow"/>
      </rPr>
      <t>)</t>
    </r>
  </si>
  <si>
    <t>G159</t>
  </si>
  <si>
    <r>
      <rPr>
        <sz val="9"/>
        <color theme="1"/>
        <rFont val="Aptos Narrow"/>
      </rPr>
      <t xml:space="preserve">1,2 × (</t>
    </r>
    <r>
      <rPr>
        <b/>
        <i/>
        <u val="single"/>
        <sz val="9"/>
        <color rgb="FFC00000"/>
        <rFont val="Aptos Narrow"/>
      </rPr>
      <t>CHF_AFF</t>
    </r>
    <r>
      <rPr>
        <sz val="9"/>
        <rFont val="Aptos Narrow"/>
      </rPr>
      <t xml:space="preserve"> -</t>
    </r>
    <r>
      <rPr>
        <b/>
        <sz val="9"/>
        <color theme="3"/>
        <rFont val="Aptos Narrow"/>
      </rPr>
      <t xml:space="preserve"> </t>
    </r>
    <r>
      <rPr>
        <b/>
        <sz val="9"/>
        <color theme="3" tint="-0.5"/>
        <rFont val="Aptos Narrow"/>
      </rPr>
      <t>209</t>
    </r>
    <r>
      <rPr>
        <sz val="9"/>
        <rFont val="Aptos Narrow"/>
      </rPr>
      <t xml:space="preserve"> - </t>
    </r>
    <r>
      <rPr>
        <b/>
        <sz val="9"/>
        <color theme="3" tint="-0.5"/>
        <rFont val="Aptos Narrow"/>
      </rPr>
      <t>215</t>
    </r>
    <r>
      <rPr>
        <sz val="9"/>
        <rFont val="Aptos Narrow"/>
      </rPr>
      <t xml:space="preserve"> - </t>
    </r>
    <r>
      <rPr>
        <b/>
        <sz val="9"/>
        <color theme="3" tint="-0.5"/>
        <rFont val="Aptos Narrow"/>
      </rPr>
      <t>217</t>
    </r>
    <r>
      <rPr>
        <sz val="9"/>
        <rFont val="Aptos Narrow"/>
      </rPr>
      <t xml:space="preserve">) +</t>
    </r>
    <r>
      <rPr>
        <b/>
        <sz val="9"/>
        <color theme="3" tint="-0.5"/>
        <rFont val="Aptos Narrow"/>
      </rPr>
      <t xml:space="preserve"> (209</t>
    </r>
    <r>
      <rPr>
        <sz val="9"/>
        <rFont val="Aptos Narrow"/>
      </rPr>
      <t xml:space="preserve"> + </t>
    </r>
    <r>
      <rPr>
        <b/>
        <sz val="9"/>
        <color theme="3" tint="-0.5"/>
        <rFont val="Aptos Narrow"/>
      </rPr>
      <t xml:space="preserve">215 </t>
    </r>
    <r>
      <rPr>
        <sz val="9"/>
        <rFont val="Aptos Narrow"/>
      </rPr>
      <t xml:space="preserve">+ </t>
    </r>
    <r>
      <rPr>
        <b/>
        <sz val="9"/>
        <color theme="3" tint="-0.5"/>
        <rFont val="Aptos Narrow"/>
      </rPr>
      <t>217)</t>
    </r>
  </si>
  <si>
    <r>
      <rPr>
        <sz val="9"/>
        <color theme="1"/>
        <rFont val="Aptos Narrow"/>
      </rPr>
      <t xml:space="preserve">1,2 × (</t>
    </r>
    <r>
      <rPr>
        <sz val="9"/>
        <rFont val="Aptos Narrow"/>
      </rPr>
      <t xml:space="preserve"> (210 + 214 + 218) - 209 - 215 - 217) +</t>
    </r>
    <r>
      <rPr>
        <sz val="9"/>
        <color theme="3" tint="-0.5"/>
        <rFont val="Aptos Narrow"/>
      </rPr>
      <t xml:space="preserve"> (209</t>
    </r>
    <r>
      <rPr>
        <sz val="9"/>
        <rFont val="Aptos Narrow"/>
      </rPr>
      <t xml:space="preserve"> + </t>
    </r>
    <r>
      <rPr>
        <sz val="9"/>
        <color theme="3" tint="-0.5"/>
        <rFont val="Aptos Narrow"/>
      </rPr>
      <t xml:space="preserve">215 </t>
    </r>
    <r>
      <rPr>
        <sz val="9"/>
        <rFont val="Aptos Narrow"/>
      </rPr>
      <t xml:space="preserve">+ </t>
    </r>
    <r>
      <rPr>
        <sz val="9"/>
        <color theme="3" tint="-0.5"/>
        <rFont val="Aptos Narrow"/>
      </rPr>
      <t>217)</t>
    </r>
  </si>
  <si>
    <t>CI1</t>
  </si>
  <si>
    <t>G160</t>
  </si>
  <si>
    <r>
      <rPr>
        <sz val="9"/>
        <rFont val="Aptos Narrow"/>
      </rPr>
      <t xml:space="preserve">[360 × (068 - 070)]  /  [1,2 × ( (210 + 214 + 218)- 209 - 215 - 217) + 209 + 215 + 217]</t>
    </r>
    <r>
      <rPr>
        <i/>
        <sz val="9"/>
        <rFont val="Aptos Narrow"/>
      </rPr>
      <t xml:space="preserve">  
</t>
    </r>
  </si>
  <si>
    <r>
      <rPr>
        <sz val="9"/>
        <color theme="1"/>
        <rFont val="Aptos Narrow"/>
      </rPr>
      <t xml:space="preserve">360 × </t>
    </r>
    <r>
      <rPr>
        <b/>
        <sz val="9"/>
        <color rgb="FF002060"/>
        <rFont val="Aptos Narrow"/>
      </rPr>
      <t>166</t>
    </r>
  </si>
  <si>
    <r>
      <rPr>
        <sz val="9"/>
        <color theme="1"/>
        <rFont val="Aptos Narrow"/>
      </rPr>
      <t xml:space="preserve">360 × </t>
    </r>
    <r>
      <rPr>
        <sz val="9"/>
        <color rgb="FF002060"/>
        <rFont val="Aptos Narrow"/>
      </rPr>
      <t>166</t>
    </r>
  </si>
  <si>
    <t>CI2</t>
  </si>
  <si>
    <t xml:space="preserve">[360 × 166]  /  [1,2 × (234 + 238 + 242)]  </t>
  </si>
  <si>
    <t xml:space="preserve">360*((050 + 060 - 052 - 062) + (068 + 064 + 072 + 092 - 070 - 066 - 074 - 094)  -  (164 + 166 + 172 + 175 + 174))</t>
  </si>
  <si>
    <t>CI23</t>
  </si>
  <si>
    <t xml:space="preserve"> 360*((050 + 060 - 052 - 062) + (068 + 064 + 072 + 092 - 070 - 066 - 074 - 094)  -  (164 + 166 + 172 + 175 + 174)) / (210 + 214 + 218)</t>
  </si>
  <si>
    <t xml:space="preserve">(1-TIS) x (Résultat d'Exploitation + Bénéfice attribué + Perte supportée)</t>
  </si>
  <si>
    <r>
      <rPr>
        <sz val="9"/>
        <color theme="1"/>
        <rFont val="Aptos Narrow"/>
      </rPr>
      <t xml:space="preserve">0,75 × </t>
    </r>
    <r>
      <rPr>
        <b/>
        <i/>
        <u val="single"/>
        <sz val="9"/>
        <color rgb="FFC00000"/>
        <rFont val="Aptos Narrow"/>
      </rPr>
      <t>RES_EXP</t>
    </r>
  </si>
  <si>
    <t xml:space="preserve">0,75 * 310</t>
  </si>
  <si>
    <r>
      <rPr>
        <b/>
        <i/>
        <u val="single"/>
        <sz val="9"/>
        <color rgb="FFC00000"/>
        <rFont val="Aptos Narrow"/>
      </rPr>
      <t>BFR_NET</t>
    </r>
    <r>
      <rPr>
        <sz val="9"/>
        <color theme="1"/>
        <rFont val="Aptos Narrow"/>
      </rPr>
      <t xml:space="preserve"> + </t>
    </r>
    <r>
      <rPr>
        <b/>
        <i/>
        <u val="single"/>
        <sz val="9"/>
        <color rgb="FFC00000"/>
        <rFont val="Aptos Narrow"/>
      </rPr>
      <t>IMMO_TOT_NET</t>
    </r>
  </si>
  <si>
    <t xml:space="preserve">((050 + 060 - 052 - 062) + (068 + 064 + 072 + 092 - 070 - 066 - 074 - 094)  -  (164 + 166 + 172 + 175 + 174)) + (044 - 048)</t>
  </si>
  <si>
    <t xml:space="preserve">0,75 * 310 / (((050 + 060 - 052 - 062) + (068 + 064 + 072 + 092 - 070 - 066 - 074 - 094)  -  (164 + 166 + 172 + 175 + 174)) + (044 - 048))</t>
  </si>
  <si>
    <t>G188</t>
  </si>
  <si>
    <r>
      <rPr>
        <b/>
        <sz val="9"/>
        <color rgb="FF002060"/>
        <rFont val="Aptos Narrow"/>
      </rPr>
      <t>250</t>
    </r>
    <r>
      <rPr>
        <sz val="9"/>
        <color theme="1"/>
        <rFont val="Aptos Narrow"/>
      </rPr>
      <t xml:space="preserve"> + </t>
    </r>
    <r>
      <rPr>
        <b/>
        <sz val="9"/>
        <color theme="1"/>
        <rFont val="Aptos Narrow"/>
      </rPr>
      <t>252</t>
    </r>
  </si>
  <si>
    <r>
      <rPr>
        <sz val="9"/>
        <color rgb="FF002060"/>
        <rFont val="Aptos Narrow"/>
      </rPr>
      <t>250</t>
    </r>
    <r>
      <rPr>
        <sz val="9"/>
        <color theme="1"/>
        <rFont val="Aptos Narrow"/>
      </rPr>
      <t xml:space="preserve"> + 252</t>
    </r>
  </si>
  <si>
    <t>CI3</t>
  </si>
  <si>
    <t>G189</t>
  </si>
  <si>
    <t xml:space="preserve">210 + 214 + 218 + 222 + 224 - 234 - 238 - 236 - 240 - 242</t>
  </si>
  <si>
    <t>CI4</t>
  </si>
  <si>
    <t>G190</t>
  </si>
  <si>
    <r>
      <rPr>
        <sz val="9"/>
        <color rgb="FF002060"/>
        <rFont val="Aptos Narrow"/>
      </rPr>
      <t>(250</t>
    </r>
    <r>
      <rPr>
        <sz val="9"/>
        <color theme="1"/>
        <rFont val="Aptos Narrow"/>
      </rPr>
      <t xml:space="preserve"> + 252) / (210 + 214 + 218 + 222 + 224 - 234 - 238 - 236 - 240 - 242)</t>
    </r>
  </si>
  <si>
    <t>G195</t>
  </si>
  <si>
    <r>
      <rPr>
        <b/>
        <sz val="9"/>
        <color rgb="FF002060"/>
        <rFont val="Aptos Narrow"/>
      </rPr>
      <t>028</t>
    </r>
    <r>
      <rPr>
        <sz val="9"/>
        <color theme="1"/>
        <rFont val="Aptos Narrow"/>
      </rPr>
      <t xml:space="preserve"> - </t>
    </r>
    <r>
      <rPr>
        <b/>
        <sz val="9"/>
        <color rgb="FF002060"/>
        <rFont val="Aptos Narrow"/>
      </rPr>
      <t>030</t>
    </r>
  </si>
  <si>
    <r>
      <rPr>
        <sz val="9"/>
        <color rgb="FF002060"/>
        <rFont val="Aptos Narrow"/>
      </rPr>
      <t>028</t>
    </r>
    <r>
      <rPr>
        <sz val="9"/>
        <color theme="1"/>
        <rFont val="Aptos Narrow"/>
      </rPr>
      <t xml:space="preserve"> - </t>
    </r>
    <r>
      <rPr>
        <sz val="9"/>
        <color rgb="FF002060"/>
        <rFont val="Aptos Narrow"/>
      </rPr>
      <t>030</t>
    </r>
  </si>
  <si>
    <t>028</t>
  </si>
  <si>
    <t>G196</t>
  </si>
  <si>
    <t>CI5</t>
  </si>
  <si>
    <t xml:space="preserve">(028 - 030) / 028</t>
  </si>
  <si>
    <t>CI25</t>
  </si>
  <si>
    <t>G211</t>
  </si>
  <si>
    <t xml:space="preserve">080 - 082 + 084 - 086</t>
  </si>
  <si>
    <t>G212</t>
  </si>
  <si>
    <t>G213</t>
  </si>
  <si>
    <t xml:space="preserve">(080 - 082 + 084 - 086) / (210 + 214 + 218)</t>
  </si>
  <si>
    <t>BISI28</t>
  </si>
  <si>
    <t>G214</t>
  </si>
  <si>
    <t xml:space="preserve">non dispo. NC</t>
  </si>
  <si>
    <t>G215</t>
  </si>
  <si>
    <t>BISI30</t>
  </si>
  <si>
    <t>G216</t>
  </si>
  <si>
    <t>NC</t>
  </si>
  <si>
    <t>BISI31</t>
  </si>
  <si>
    <t>BISI32</t>
  </si>
  <si>
    <t>BISI33</t>
  </si>
  <si>
    <t>G219</t>
  </si>
  <si>
    <t xml:space="preserve">NC (DET_FIN_CT non isolable)</t>
  </si>
  <si>
    <t>BISI35</t>
  </si>
  <si>
    <t>BISI36</t>
  </si>
  <si>
    <t>CI7</t>
  </si>
  <si>
    <t>G229</t>
  </si>
  <si>
    <t xml:space="preserve">156 / (270 + 254 + 256)</t>
  </si>
  <si>
    <t>CI8</t>
  </si>
  <si>
    <t>G230</t>
  </si>
  <si>
    <t xml:space="preserve">156  -  [(080 + 084) - (082 + 086)]</t>
  </si>
  <si>
    <t>G231</t>
  </si>
  <si>
    <t>CI9</t>
  </si>
  <si>
    <t xml:space="preserve">(156  -  ((080 + 084) - (082 + 086))) / (270 + 254 + 256)</t>
  </si>
  <si>
    <t xml:space="preserve">270 + 254 + 256 - 306</t>
  </si>
  <si>
    <t>BISI44</t>
  </si>
  <si>
    <t xml:space="preserve">Proxy proposé : Max{(156-1  - 156) ; 0} + 294 </t>
  </si>
  <si>
    <t>BISI45</t>
  </si>
  <si>
    <t>G235</t>
  </si>
  <si>
    <t xml:space="preserve">(270 + 254 + 256 - 306) / (Max{(156-1  - 156) ; 0} + 294)</t>
  </si>
  <si>
    <r>
      <rPr>
        <b/>
        <i/>
        <u val="single"/>
        <sz val="9"/>
        <color rgb="FFC00000"/>
        <rFont val="Aptos Narrow"/>
      </rPr>
      <t>EBITDA</t>
    </r>
    <r>
      <rPr>
        <b/>
        <i/>
        <u val="single"/>
        <sz val="9"/>
        <color theme="1"/>
        <rFont val="Aptos Narrow"/>
      </rPr>
      <t xml:space="preserve"> </t>
    </r>
    <r>
      <rPr>
        <sz val="9"/>
        <color theme="1"/>
        <rFont val="Aptos Narrow"/>
      </rPr>
      <t xml:space="preserve">- </t>
    </r>
    <r>
      <rPr>
        <b/>
        <i/>
        <u val="single"/>
        <sz val="9"/>
        <color rgb="FFC00000"/>
        <rFont val="Aptos Narrow"/>
      </rPr>
      <t>IMP_SOC</t>
    </r>
  </si>
  <si>
    <t>CI10</t>
  </si>
  <si>
    <t xml:space="preserve">(270 + 254 + 256 - 306) / 294</t>
  </si>
  <si>
    <t>BISI49</t>
  </si>
  <si>
    <t>G251</t>
  </si>
  <si>
    <t xml:space="preserve">MLT non isolable. NC</t>
  </si>
  <si>
    <t>G252</t>
  </si>
  <si>
    <t xml:space="preserve">270 + (254 + 256) + 280 - 294 + 290 - (300 - 347 - 348) - 306</t>
  </si>
  <si>
    <t>BISI51</t>
  </si>
  <si>
    <t>G253</t>
  </si>
  <si>
    <t>G254</t>
  </si>
  <si>
    <t>CI12</t>
  </si>
  <si>
    <t>G255</t>
  </si>
  <si>
    <t>G256</t>
  </si>
  <si>
    <t>G257</t>
  </si>
  <si>
    <t>G258</t>
  </si>
  <si>
    <t>CI14</t>
  </si>
  <si>
    <t>G259</t>
  </si>
  <si>
    <t xml:space="preserve">Total des dettes financières (CT et MLT) </t>
  </si>
  <si>
    <t xml:space="preserve">Total dettes financières (CT et MLT) + Total Capitaux Propres</t>
  </si>
  <si>
    <t xml:space="preserve">156 + 142</t>
  </si>
  <si>
    <t>CI15</t>
  </si>
  <si>
    <t xml:space="preserve">156 / (156 + 142)</t>
  </si>
  <si>
    <t>CI16</t>
  </si>
  <si>
    <t>G269</t>
  </si>
  <si>
    <t xml:space="preserve">176 / 142</t>
  </si>
  <si>
    <t>G270</t>
  </si>
  <si>
    <t>G271</t>
  </si>
  <si>
    <t>TOT_BIL</t>
  </si>
  <si>
    <t>G272</t>
  </si>
  <si>
    <t xml:space="preserve">176 / 180</t>
  </si>
  <si>
    <t>CI17</t>
  </si>
  <si>
    <t xml:space="preserve">142 / 180</t>
  </si>
  <si>
    <t xml:space="preserve">360 * ([142 + 154 + 195]  -  [044 - 048])</t>
  </si>
  <si>
    <t>CI27</t>
  </si>
  <si>
    <t xml:space="preserve">(360 * ([142 + 154 + 195]  -  [044 - 048])) / (210 + 214 + 218)</t>
  </si>
  <si>
    <t xml:space="preserve">EQUILIBRE BILANCIEL</t>
  </si>
  <si>
    <t xml:space="preserve">BFR NET</t>
  </si>
  <si>
    <t>FRNG</t>
  </si>
  <si>
    <t xml:space="preserve">TRESO DISPO</t>
  </si>
  <si>
    <t xml:space="preserve">TRESO DEC</t>
  </si>
  <si>
    <t xml:space="preserve">Capitaux propres</t>
  </si>
  <si>
    <t xml:space="preserve">Capitaux propres  / Total Bilan (yc crédit-bail retraité)</t>
  </si>
  <si>
    <t xml:space="preserve">qu'est-ce que "non valeur" ? Retraitement CB ?</t>
  </si>
  <si>
    <t xml:space="preserve">SOLDES INTERMEDIAIRES DE GESTION - LIASSE 2035</t>
  </si>
  <si>
    <t xml:space="preserve">EXERCICE ARRETE AU</t>
  </si>
  <si>
    <t xml:space="preserve">(Nbre de mois de l'exercice</t>
  </si>
  <si>
    <t>Unité-Devise)</t>
  </si>
  <si>
    <t xml:space="preserve">U – EUR</t>
  </si>
  <si>
    <t xml:space="preserve">Conforme moteur</t>
  </si>
  <si>
    <t>NIE</t>
  </si>
  <si>
    <t>NIO</t>
  </si>
  <si>
    <t>Non</t>
  </si>
  <si>
    <t>s_etab_crtn_Nmoins2</t>
  </si>
  <si>
    <t>s_etab_crtn_Nmoins1</t>
  </si>
  <si>
    <t>s_etab_crtn_N</t>
  </si>
  <si>
    <t>Origine</t>
  </si>
  <si>
    <t>s_codeOrigCrtn_Nmoins2</t>
  </si>
  <si>
    <t>s_codeOrigCrtn_Nmoins1</t>
  </si>
  <si>
    <t>s_codeOrigCrtn_NmoinsN</t>
  </si>
  <si>
    <t xml:space="preserve">= CHIFFRE D'AFFAIRES HT </t>
  </si>
  <si>
    <t>s_AD_Nmoins2</t>
  </si>
  <si>
    <t>s_AD_Nmoins1</t>
  </si>
  <si>
    <t>s_AD_N</t>
  </si>
  <si>
    <t xml:space="preserve">Evolution CAHT (Base annuelle)</t>
  </si>
  <si>
    <t>s_A100_Nmoins2</t>
  </si>
  <si>
    <t>s_A100_Nmoins1</t>
  </si>
  <si>
    <t>s_A100_N</t>
  </si>
  <si>
    <t xml:space="preserve"> - Achats HT</t>
  </si>
  <si>
    <t>s_BA_Nmoins2</t>
  </si>
  <si>
    <t>s_BA_Nmoins1</t>
  </si>
  <si>
    <t>s_BA_N</t>
  </si>
  <si>
    <t xml:space="preserve">= MARGE BRUTE</t>
  </si>
  <si>
    <t>s_A3_Nmoins2</t>
  </si>
  <si>
    <t>s_A3_Nmoins1</t>
  </si>
  <si>
    <t>s_A3_N</t>
  </si>
  <si>
    <t xml:space="preserve"> - Autres achats &amp; charges externes</t>
  </si>
  <si>
    <t>s_A4_Nmoins2</t>
  </si>
  <si>
    <t>s_A4_Nmoins1</t>
  </si>
  <si>
    <t>s_A4_N</t>
  </si>
  <si>
    <t xml:space="preserve">= VALEUR AJOUTEE</t>
  </si>
  <si>
    <t>s_A5_Nmoins2</t>
  </si>
  <si>
    <t>s_A5_Nmoins1</t>
  </si>
  <si>
    <t>s_A5_N</t>
  </si>
  <si>
    <t xml:space="preserve"> - Impôts et Taxes</t>
  </si>
  <si>
    <t>s_A6_Nmoins2</t>
  </si>
  <si>
    <t>s_A6_Nmoins1</t>
  </si>
  <si>
    <t>s_A6_N</t>
  </si>
  <si>
    <t xml:space="preserve"> - Frais de Personnel (dont intérim)</t>
  </si>
  <si>
    <t>s_A7_Nmoins2</t>
  </si>
  <si>
    <t>s_A700_Nmoins2 </t>
  </si>
  <si>
    <t>s_A7_Nmoins1</t>
  </si>
  <si>
    <t>s_A700_Nmoins1 </t>
  </si>
  <si>
    <t>s_A7_N</t>
  </si>
  <si>
    <t>s_A700_N </t>
  </si>
  <si>
    <t xml:space="preserve">= EBE</t>
  </si>
  <si>
    <t>s_A8_Nmoins2</t>
  </si>
  <si>
    <t>s_A8_Nmoins1</t>
  </si>
  <si>
    <t>s_A8_N</t>
  </si>
  <si>
    <t xml:space="preserve"> + Produits financiers</t>
  </si>
  <si>
    <t>s_AE_Nmoins2</t>
  </si>
  <si>
    <t>s_AE_Nmoins1</t>
  </si>
  <si>
    <t>s_AE_N</t>
  </si>
  <si>
    <t xml:space="preserve"> - Charges financières</t>
  </si>
  <si>
    <t>s_BN_Nmoins2</t>
  </si>
  <si>
    <t>s_A1000_Nmoins2 </t>
  </si>
  <si>
    <t>s_BN_Nmoins1</t>
  </si>
  <si>
    <t>s_A1000_Nmoins1 </t>
  </si>
  <si>
    <t>s_BN_N</t>
  </si>
  <si>
    <t>s_A1000_N </t>
  </si>
  <si>
    <t xml:space="preserve">= REB après frais financiers</t>
  </si>
  <si>
    <t>s_A12_Nmoins2</t>
  </si>
  <si>
    <t>s_A12_Nmoins1</t>
  </si>
  <si>
    <t>s_A12_N</t>
  </si>
  <si>
    <t xml:space="preserve"> + Gains divers</t>
  </si>
  <si>
    <t>s_AF_Nmoins2</t>
  </si>
  <si>
    <t>s_AF_Nmoins1</t>
  </si>
  <si>
    <t>s_AF_N</t>
  </si>
  <si>
    <t xml:space="preserve"> - Pertes diverses</t>
  </si>
  <si>
    <t>s_BP_Nmoins2</t>
  </si>
  <si>
    <t>s_BP_Nmoins1</t>
  </si>
  <si>
    <t>s_BP_N</t>
  </si>
  <si>
    <t xml:space="preserve"> + Autres produits</t>
  </si>
  <si>
    <t>s_A15_Nmoins2</t>
  </si>
  <si>
    <t>s_A15_Nmoins1</t>
  </si>
  <si>
    <t>s_A15_N</t>
  </si>
  <si>
    <t xml:space="preserve"> - Autres charges</t>
  </si>
  <si>
    <t>s_A16_Nmoins2</t>
  </si>
  <si>
    <t>s_A16_Nmoins1</t>
  </si>
  <si>
    <t>s_A16_N</t>
  </si>
  <si>
    <t xml:space="preserve">=&gt; Capacité d’AutoFinancement </t>
  </si>
  <si>
    <t>s_A20_Nmoins2</t>
  </si>
  <si>
    <t>s_A20_Nmoins1</t>
  </si>
  <si>
    <t>s_A20_N</t>
  </si>
  <si>
    <t xml:space="preserve"> - Amortissements &amp; Provisions</t>
  </si>
  <si>
    <t>s_A25_Nmoins2</t>
  </si>
  <si>
    <t>s_A25_Nmoins1</t>
  </si>
  <si>
    <t>s_A25_N</t>
  </si>
  <si>
    <t xml:space="preserve">=&gt; RESULTAT NET</t>
  </si>
  <si>
    <t>s_A45_Nmoins2</t>
  </si>
  <si>
    <t>s_A45_Nmoins1</t>
  </si>
  <si>
    <t>s_A45_N</t>
  </si>
  <si>
    <t>s_NS_Nmoins2</t>
  </si>
  <si>
    <t>s_NS_Nmoins1</t>
  </si>
  <si>
    <t>s_NS_N</t>
  </si>
  <si>
    <t xml:space="preserve">SITUATION PATRIMONIALE 2035</t>
  </si>
  <si>
    <t xml:space="preserve">RESSOURCES ANNUELLES</t>
  </si>
  <si>
    <t>PROFESSIONNELLES</t>
  </si>
  <si>
    <t xml:space="preserve">    . Résultat Net Comptable</t>
  </si>
  <si>
    <t>s_H18_Nmoins2</t>
  </si>
  <si>
    <t>s_H18_Nmoins1</t>
  </si>
  <si>
    <t>s_H18_N</t>
  </si>
  <si>
    <t xml:space="preserve">    . Amortissement &amp; Provisions</t>
  </si>
  <si>
    <t xml:space="preserve">    . Frais Financiers</t>
  </si>
  <si>
    <t xml:space="preserve">      =&gt; EBE de l'exercice</t>
  </si>
  <si>
    <t>s_H19_Nmoins2</t>
  </si>
  <si>
    <t>s_H19_Nmoins1</t>
  </si>
  <si>
    <t>s_H19_N</t>
  </si>
  <si>
    <t xml:space="preserve">    . Nbre de mois de l'exercice</t>
  </si>
  <si>
    <t>s_NBEX_Nmoins2</t>
  </si>
  <si>
    <t>s_NBEX_Nmoins1</t>
  </si>
  <si>
    <t>s_NBEX_N</t>
  </si>
  <si>
    <t xml:space="preserve">    . EBE (Base annuelle)</t>
  </si>
  <si>
    <t>s_H20_Nmoins2</t>
  </si>
  <si>
    <t>s_H20_Nmoins1</t>
  </si>
  <si>
    <t>s_H20_N</t>
  </si>
  <si>
    <t xml:space="preserve">    . Autres</t>
  </si>
  <si>
    <t>s_TT20_Nmoins2</t>
  </si>
  <si>
    <t>s_TT20_Nmoins1</t>
  </si>
  <si>
    <t>s_TT20_N</t>
  </si>
  <si>
    <t xml:space="preserve">TOTAL (1)</t>
  </si>
  <si>
    <t>s_H25_Nmoins2</t>
  </si>
  <si>
    <t>s_H25_Nmoins1</t>
  </si>
  <si>
    <t>s_H25_N</t>
  </si>
  <si>
    <t>PRIVEES</t>
  </si>
  <si>
    <t xml:space="preserve">    . Salaire Interne Conjoint</t>
  </si>
  <si>
    <t>s_TT26_Nmoins2</t>
  </si>
  <si>
    <t>s_TT26_Nmoins1</t>
  </si>
  <si>
    <t>s_TT26_N</t>
  </si>
  <si>
    <t xml:space="preserve">    . Revenus extérieurs Conjoint</t>
  </si>
  <si>
    <t>s_TT27_Nmoins2</t>
  </si>
  <si>
    <t>s_TT27_Nmoins1</t>
  </si>
  <si>
    <t>s_TT27_N</t>
  </si>
  <si>
    <t xml:space="preserve">    . Revenus Fonciers Bruts</t>
  </si>
  <si>
    <t>s_TT29_Nmoins2</t>
  </si>
  <si>
    <t>s_TT29_Nmoins1</t>
  </si>
  <si>
    <t>s_TT29_N</t>
  </si>
  <si>
    <t xml:space="preserve">    . Revenus Valeurs mobilières</t>
  </si>
  <si>
    <t>s_TT30_Nmoins2</t>
  </si>
  <si>
    <t>s_TT30_Nmoins1</t>
  </si>
  <si>
    <t>s_TT30_N</t>
  </si>
  <si>
    <t xml:space="preserve">    . BIC-BNC (Autres affaires)</t>
  </si>
  <si>
    <t>s_TT31_Nmoins2</t>
  </si>
  <si>
    <t>s_TT31_Nmoins1</t>
  </si>
  <si>
    <t>s_TT31_N</t>
  </si>
  <si>
    <t xml:space="preserve">    . Autres (dt Alloc. Fam. - Pension Alimentaire…)</t>
  </si>
  <si>
    <t>s_TT32_Nmoins2</t>
  </si>
  <si>
    <t>s_TT32_Nmoins1</t>
  </si>
  <si>
    <t>s_TT32_N</t>
  </si>
  <si>
    <t xml:space="preserve">TOTAL (2)</t>
  </si>
  <si>
    <t>s_H30_Nmoins2</t>
  </si>
  <si>
    <t>s_H30_Nmoins1</t>
  </si>
  <si>
    <t>s_H30_N</t>
  </si>
  <si>
    <t xml:space="preserve">TOTAL (1)+(2)</t>
  </si>
  <si>
    <t>s_H35_Nmoins2</t>
  </si>
  <si>
    <t>s_H35_Nmoins1</t>
  </si>
  <si>
    <t>s_H35_N</t>
  </si>
  <si>
    <t xml:space="preserve">CHARGES ANNUELLES</t>
  </si>
  <si>
    <t xml:space="preserve">    . Ech Prêts (K+1) CE</t>
  </si>
  <si>
    <t>s_TT02_Nmoins2</t>
  </si>
  <si>
    <t>s_TT02_Nmoins1</t>
  </si>
  <si>
    <t>s_TT02_N</t>
  </si>
  <si>
    <t xml:space="preserve">    . Ech Prêts (K+1) Autres Banques</t>
  </si>
  <si>
    <t>s_TT03_Nmoins2</t>
  </si>
  <si>
    <t>s_TT03_Nmoins1</t>
  </si>
  <si>
    <t>s_TT03_N</t>
  </si>
  <si>
    <t xml:space="preserve">    . Frais financiers CT</t>
  </si>
  <si>
    <t>s_TT04_Nmoins2</t>
  </si>
  <si>
    <t>s_TT04_Nmoins1</t>
  </si>
  <si>
    <t>s_TT04_N</t>
  </si>
  <si>
    <t xml:space="preserve">TOTAL (3)</t>
  </si>
  <si>
    <t>s_H05_Nmoins2</t>
  </si>
  <si>
    <t>s_H05_Nmoins1</t>
  </si>
  <si>
    <t>s_H05_N</t>
  </si>
  <si>
    <t xml:space="preserve">    . Loyer habitation</t>
  </si>
  <si>
    <t>s_TT10_Nmoins2</t>
  </si>
  <si>
    <t>s_TT10_Nmoins1</t>
  </si>
  <si>
    <t>s_TT10_N</t>
  </si>
  <si>
    <t xml:space="preserve">    . IRPP</t>
  </si>
  <si>
    <t>s_TT11_Nmoins2</t>
  </si>
  <si>
    <t>s_TT11_Nmoins1</t>
  </si>
  <si>
    <t>s_TT11_N</t>
  </si>
  <si>
    <t xml:space="preserve">    . Autre (Pension Alimentaire…)</t>
  </si>
  <si>
    <t>s_TT12_Nmoins2</t>
  </si>
  <si>
    <t>s_TT12_Nmoins1</t>
  </si>
  <si>
    <t>s_TT12_N</t>
  </si>
  <si>
    <t>s_TT13_Nmoins2</t>
  </si>
  <si>
    <t>s_TT13_Nmoins1</t>
  </si>
  <si>
    <t>s_TT13_N</t>
  </si>
  <si>
    <t>s_TT14_Nmoins2</t>
  </si>
  <si>
    <t>s_TT14_Nmoins1</t>
  </si>
  <si>
    <t>s_TT14_N</t>
  </si>
  <si>
    <t xml:space="preserve">TOTAL (4)</t>
  </si>
  <si>
    <t>s_H10_Nmoins2</t>
  </si>
  <si>
    <t>s_H10_Nmoins1</t>
  </si>
  <si>
    <t>s_H10_N</t>
  </si>
  <si>
    <t xml:space="preserve">TOTAL (3)+(4)</t>
  </si>
  <si>
    <t>s_H15_Nmoins2</t>
  </si>
  <si>
    <t>s_H15_Nmoins1</t>
  </si>
  <si>
    <t>s_H15_N</t>
  </si>
  <si>
    <t xml:space="preserve">DISPONIBLE :</t>
  </si>
  <si>
    <t>s_H40_Nmoins2</t>
  </si>
  <si>
    <t>s_H40_Nmoins1</t>
  </si>
  <si>
    <t>s_H40_N</t>
  </si>
  <si>
    <t xml:space="preserve">NOMBRE DE PERSONNES AU FOYER:</t>
  </si>
  <si>
    <t>s_TT01_Nmoins2</t>
  </si>
  <si>
    <t>s_TT01_Nmoins1</t>
  </si>
  <si>
    <t>s_TT01_N</t>
  </si>
  <si>
    <t xml:space="preserve">DISPONIBLE PAR PERSONNE :</t>
  </si>
  <si>
    <t>s_H45_Nmoins2</t>
  </si>
  <si>
    <t>s_H45_Nmoins1</t>
  </si>
  <si>
    <t>s_H45_N</t>
  </si>
  <si>
    <t>PATRIMOINE</t>
  </si>
  <si>
    <t>PROFESSIONNEL</t>
  </si>
  <si>
    <t xml:space="preserve">    . Evaluation Biens Incorporels</t>
  </si>
  <si>
    <t>s_TT42_Nmoins2</t>
  </si>
  <si>
    <t>s_TT42_Nmoins1</t>
  </si>
  <si>
    <t>s_TT42_N</t>
  </si>
  <si>
    <t xml:space="preserve">    . Evaluation Biens Immobiliers</t>
  </si>
  <si>
    <t>s_TT48_Nmoins2</t>
  </si>
  <si>
    <t>s_TT48_Nmoins1</t>
  </si>
  <si>
    <t>s_TT48_N</t>
  </si>
  <si>
    <t xml:space="preserve">    . Divers</t>
  </si>
  <si>
    <t>s_TT50_Nmoins2</t>
  </si>
  <si>
    <t>s_TT50_Nmoins1</t>
  </si>
  <si>
    <t>s_TT50_N</t>
  </si>
  <si>
    <t xml:space="preserve">TOTAL (5)</t>
  </si>
  <si>
    <t>s_H50_Nmoins2</t>
  </si>
  <si>
    <t>s_H50_Nmoins1</t>
  </si>
  <si>
    <t>s_H50_N</t>
  </si>
  <si>
    <t>PRIVE</t>
  </si>
  <si>
    <t xml:space="preserve">    . Résidence Principale</t>
  </si>
  <si>
    <t>s_TT60_Nmoins2</t>
  </si>
  <si>
    <t>s_TT60_Nmoins1</t>
  </si>
  <si>
    <t>s_TT60_N</t>
  </si>
  <si>
    <t xml:space="preserve">    . Autres Immobiliers</t>
  </si>
  <si>
    <t>s_TT70_Nmoins2</t>
  </si>
  <si>
    <t>s_TT70_Nmoins1</t>
  </si>
  <si>
    <t>s_TT70_N</t>
  </si>
  <si>
    <t xml:space="preserve">    . Participation (évaluation)</t>
  </si>
  <si>
    <t>s_TT72_Nmoins2</t>
  </si>
  <si>
    <t>s_TT72_Nmoins1</t>
  </si>
  <si>
    <t>s_TT72_N</t>
  </si>
  <si>
    <t xml:space="preserve">    . Epargne Financière (CE)</t>
  </si>
  <si>
    <t>s_TT73_Nmoins2</t>
  </si>
  <si>
    <t>s_TT73_Nmoins1</t>
  </si>
  <si>
    <t>s_TT73_N</t>
  </si>
  <si>
    <t xml:space="preserve">    . Epargne Financière (Autres)</t>
  </si>
  <si>
    <t>s_TT74_Nmoins2</t>
  </si>
  <si>
    <t>s_TT74_Nmoins1</t>
  </si>
  <si>
    <t>s_TT74_N</t>
  </si>
  <si>
    <t>s_TT75_Nmoins2</t>
  </si>
  <si>
    <t>s_TT75_Nmoins1</t>
  </si>
  <si>
    <t>s_TT75_N</t>
  </si>
  <si>
    <t xml:space="preserve">TOTAL (6)</t>
  </si>
  <si>
    <t>s_H55_Nmoins2</t>
  </si>
  <si>
    <t>s_H55_Nmoins1</t>
  </si>
  <si>
    <t>s_H55_N</t>
  </si>
  <si>
    <t xml:space="preserve">TOTAL (5)+(6)</t>
  </si>
  <si>
    <t>s_H60_Nmoins2</t>
  </si>
  <si>
    <t>s_H60_Nmoins1</t>
  </si>
  <si>
    <t>s_H60_N</t>
  </si>
  <si>
    <t xml:space="preserve">    . CRD CE</t>
  </si>
  <si>
    <t>s_TT55A_Nmoins2</t>
  </si>
  <si>
    <t>s_TT55A_Nmoins1</t>
  </si>
  <si>
    <t>s_TT55A_N</t>
  </si>
  <si>
    <t xml:space="preserve">    . CRD Autres Banques</t>
  </si>
  <si>
    <t>s_TT55B_Nmoins2</t>
  </si>
  <si>
    <t>s_TT55B_Nmoins1</t>
  </si>
  <si>
    <t>s_TT55B_N</t>
  </si>
  <si>
    <t>s_TT55C_Nmoins2</t>
  </si>
  <si>
    <t>s_TT55C_Nmoins1</t>
  </si>
  <si>
    <t>s_TT55C_N</t>
  </si>
  <si>
    <t xml:space="preserve">TOTAL (7)</t>
  </si>
  <si>
    <t>s_H65_Nmoins2</t>
  </si>
  <si>
    <t>s_H65_Nmoins1</t>
  </si>
  <si>
    <t>s_H65_N</t>
  </si>
  <si>
    <t>s_TT80A_Nmoins2</t>
  </si>
  <si>
    <t>s_TT80A_Nmoins1</t>
  </si>
  <si>
    <t>s_TT80A_N</t>
  </si>
  <si>
    <t>s_TT80B_Nmoins2</t>
  </si>
  <si>
    <t>s_TT80B_Nmoins1</t>
  </si>
  <si>
    <t>s_TT80B_N</t>
  </si>
  <si>
    <t>s_TT80C_Nmoins2</t>
  </si>
  <si>
    <t>s_TT80C_Nmoins1</t>
  </si>
  <si>
    <t>s_TT80C_N</t>
  </si>
  <si>
    <t xml:space="preserve">TOTAL (8)</t>
  </si>
  <si>
    <t>s_H70_Nmoins2</t>
  </si>
  <si>
    <t>s_H70_Nmoins1</t>
  </si>
  <si>
    <t>s_H70_N</t>
  </si>
  <si>
    <t xml:space="preserve">TOTAL (7)+(8)</t>
  </si>
  <si>
    <t>s_H75_Nmoins2</t>
  </si>
  <si>
    <t>s_H75_Nmoins1</t>
  </si>
  <si>
    <t>s_H75_N</t>
  </si>
  <si>
    <t xml:space="preserve">PATRIMOINE NET ESTIME :</t>
  </si>
  <si>
    <t>s_H80_Nmoins2</t>
  </si>
  <si>
    <t>s_H80_Nmoins1</t>
  </si>
  <si>
    <t>s_H80_N</t>
  </si>
  <si>
    <t xml:space="preserve">ENGAGEMENTS DONNES :</t>
  </si>
  <si>
    <t>s_TT90_Nmoins2</t>
  </si>
  <si>
    <t>s_TT90_Nmoins1</t>
  </si>
  <si>
    <t>s_TT90_N</t>
  </si>
  <si>
    <t xml:space="preserve">COMPTE DE RESULTAT SYNTHETIQUE (RECETTES - DEPENSES)</t>
  </si>
  <si>
    <t xml:space="preserve">RUBRIQUES LIASSE OU FORMULE TEMPLATE</t>
  </si>
  <si>
    <t xml:space="preserve">Durée de l'exercice - Devise</t>
  </si>
  <si>
    <t xml:space="preserve">Conforme Moteur Notation </t>
  </si>
  <si>
    <t xml:space="preserve">Gestionnaire </t>
  </si>
  <si>
    <t xml:space="preserve">Origine Bilan </t>
  </si>
  <si>
    <t xml:space="preserve">Chiffres d'Affaires HT</t>
  </si>
  <si>
    <t>AD</t>
  </si>
  <si>
    <t>Achats</t>
  </si>
  <si>
    <t>BA</t>
  </si>
  <si>
    <t>A3</t>
  </si>
  <si>
    <t xml:space="preserve">Marge brute en % du CA</t>
  </si>
  <si>
    <t>A300</t>
  </si>
  <si>
    <t xml:space="preserve">Autres achats et charges externes</t>
  </si>
  <si>
    <t>A4</t>
  </si>
  <si>
    <t xml:space="preserve">BF + BG + (BH - BH2) + BJ + BM</t>
  </si>
  <si>
    <t>A500</t>
  </si>
  <si>
    <t xml:space="preserve">Frais de personnel (dont interim)</t>
  </si>
  <si>
    <t>AY7</t>
  </si>
  <si>
    <t xml:space="preserve">BB + BC + BH2</t>
  </si>
  <si>
    <t xml:space="preserve">Impôts et Taxes</t>
  </si>
  <si>
    <t>AY6</t>
  </si>
  <si>
    <t xml:space="preserve">BD + JY + BS</t>
  </si>
  <si>
    <t>AY8</t>
  </si>
  <si>
    <t>AY800</t>
  </si>
  <si>
    <t>AE</t>
  </si>
  <si>
    <t>BN</t>
  </si>
  <si>
    <t xml:space="preserve">REB Résultat Economique brut après frais financiers</t>
  </si>
  <si>
    <t>AY12</t>
  </si>
  <si>
    <t xml:space="preserve">est-ce qu'on a besoin de ces 2 ratios de REB ?</t>
  </si>
  <si>
    <t xml:space="preserve">REB après frais financiers en % du CA</t>
  </si>
  <si>
    <t>AY1200</t>
  </si>
  <si>
    <t xml:space="preserve">Gains divers</t>
  </si>
  <si>
    <t>AF</t>
  </si>
  <si>
    <t xml:space="preserve">Bénéfice Société civile de moyen</t>
  </si>
  <si>
    <t xml:space="preserve">Autres produits</t>
  </si>
  <si>
    <t>AY15</t>
  </si>
  <si>
    <t xml:space="preserve">CB + CC</t>
  </si>
  <si>
    <t xml:space="preserve">Pertes diverses</t>
  </si>
  <si>
    <t>BP</t>
  </si>
  <si>
    <t xml:space="preserve">Déficit Société civile de moyen</t>
  </si>
  <si>
    <t>CM</t>
  </si>
  <si>
    <t xml:space="preserve">Autres charges</t>
  </si>
  <si>
    <t>AY16</t>
  </si>
  <si>
    <t xml:space="preserve">CG + CK + CL</t>
  </si>
  <si>
    <t>AY20</t>
  </si>
  <si>
    <t>AY2000</t>
  </si>
  <si>
    <t xml:space="preserve">Dotations aux amortissements et Provisions</t>
  </si>
  <si>
    <t>A25</t>
  </si>
  <si>
    <t>CH</t>
  </si>
  <si>
    <t>AY45</t>
  </si>
  <si>
    <t>AY4500</t>
  </si>
  <si>
    <t xml:space="preserve">Nombre de salariés</t>
  </si>
  <si>
    <t>NS</t>
  </si>
  <si>
    <t>AP</t>
  </si>
  <si>
    <t>disponible</t>
  </si>
  <si>
    <t xml:space="preserve">Disponible Pro avant Rbt des annuités de prêts pros (=CAF)</t>
  </si>
  <si>
    <t>BNCI22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</si>
</sst>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1">
    <numFmt numFmtId="164" formatCode="dd/mm/yyyy"/>
  </numFmts>
  <fonts count="46">
    <font>
      <sz val="11.000000"/>
      <color theme="1"/>
      <name val="Aptos Narrow"/>
    </font>
    <font>
      <sz val="10.000000"/>
      <name val="Arial"/>
    </font>
    <font>
      <b/>
      <sz val="11.000000"/>
      <color theme="0"/>
      <name val="Aptos Narrow"/>
    </font>
    <font>
      <b/>
      <sz val="11.000000"/>
      <color theme="1"/>
      <name val="Aptos Narrow"/>
    </font>
    <font>
      <sz val="9.000000"/>
      <color theme="1"/>
      <name val="Aptos Narrow"/>
    </font>
    <font>
      <sz val="9.000000"/>
      <name val="Aptos Narrow"/>
    </font>
    <font>
      <b/>
      <sz val="9.000000"/>
      <color theme="0"/>
      <name val="Aptos Narrow"/>
    </font>
    <font>
      <b/>
      <sz val="9.000000"/>
      <color theme="1"/>
      <name val="Aptos Narrow"/>
    </font>
    <font>
      <b/>
      <i/>
      <sz val="9.000000"/>
      <color theme="1"/>
      <name val="Aptos Narrow"/>
    </font>
    <font>
      <b/>
      <i/>
      <sz val="9.000000"/>
      <color indexed="2"/>
      <name val="Aptos Narrow"/>
    </font>
    <font>
      <i/>
      <sz val="9.000000"/>
      <color theme="1"/>
      <name val="Aptos Narrow"/>
    </font>
    <font>
      <b/>
      <i/>
      <u/>
      <sz val="9.000000"/>
      <color rgb="FFC00000"/>
      <name val="Aptos Narrow"/>
    </font>
    <font>
      <b/>
      <sz val="9.000000"/>
      <color rgb="FF002060"/>
      <name val="Aptos Narrow"/>
    </font>
    <font>
      <sz val="9.000000"/>
      <color rgb="FF002060"/>
      <name val="Aptos Narrow"/>
    </font>
    <font>
      <sz val="8.000000"/>
      <color theme="1"/>
      <name val="Aptos Narrow"/>
    </font>
    <font>
      <b/>
      <sz val="9.000000"/>
      <name val="Aptos Narrow"/>
    </font>
    <font>
      <sz val="8.000000"/>
      <name val="Aptos Narrow"/>
    </font>
    <font>
      <b/>
      <sz val="12.000000"/>
      <color indexed="65"/>
      <name val="Arial"/>
    </font>
    <font>
      <sz val="12.000000"/>
      <color theme="1"/>
      <name val="Arial"/>
    </font>
    <font>
      <b/>
      <sz val="8.000000"/>
      <color indexed="65"/>
      <name val="Arial"/>
    </font>
    <font>
      <sz val="8.000000"/>
      <color indexed="65"/>
      <name val="Arial"/>
    </font>
    <font>
      <i/>
      <sz val="8.000000"/>
      <color indexed="65"/>
      <name val="Arial"/>
    </font>
    <font>
      <sz val="8.000000"/>
      <color theme="1"/>
      <name val="Arial"/>
    </font>
    <font>
      <b/>
      <sz val="8.000000"/>
      <color theme="1"/>
      <name val="Arial"/>
    </font>
    <font>
      <i/>
      <sz val="8.000000"/>
      <color theme="1"/>
      <name val="Arial"/>
    </font>
    <font>
      <sz val="1.000000"/>
      <color theme="1"/>
      <name val="Arial"/>
    </font>
    <font>
      <sz val="9.000000"/>
      <color theme="1"/>
      <name val="Arial"/>
    </font>
    <font>
      <sz val="10.000000"/>
      <color indexed="65"/>
      <name val="Arial"/>
    </font>
    <font>
      <i/>
      <sz val="10.000000"/>
      <color indexed="65"/>
      <name val="Arial"/>
    </font>
    <font>
      <sz val="10.000000"/>
      <color theme="1"/>
      <name val="Arial"/>
    </font>
    <font>
      <b/>
      <sz val="10.000000"/>
      <color theme="1"/>
      <name val="Arial"/>
    </font>
    <font>
      <b/>
      <sz val="10.000000"/>
      <color indexed="65"/>
      <name val="Arial"/>
    </font>
    <font>
      <i/>
      <sz val="10.000000"/>
      <color theme="1"/>
      <name val="Arial"/>
    </font>
    <font>
      <sz val="4.000000"/>
      <color theme="1"/>
      <name val="Arial"/>
    </font>
    <font>
      <sz val="5.000000"/>
      <color theme="1"/>
      <name val="Arial"/>
    </font>
    <font>
      <b/>
      <sz val="7.000000"/>
      <color indexed="65"/>
      <name val="Arial"/>
    </font>
    <font>
      <sz val="7.000000"/>
      <color indexed="65"/>
      <name val="Arial"/>
    </font>
    <font>
      <i/>
      <sz val="7.000000"/>
      <color indexed="65"/>
      <name val="Arial"/>
    </font>
    <font>
      <b/>
      <sz val="7.000000"/>
      <color theme="1"/>
      <name val="Arial"/>
    </font>
    <font>
      <sz val="7.000000"/>
      <color theme="1"/>
      <name val="Arial"/>
    </font>
    <font>
      <b/>
      <sz val="6.000000"/>
      <color theme="1"/>
      <name val="Arial"/>
    </font>
    <font>
      <sz val="6.000000"/>
      <color theme="1"/>
      <name val="Arial"/>
    </font>
    <font>
      <sz val="12.000000"/>
      <color theme="1"/>
      <name val="Times New Roman"/>
    </font>
    <font>
      <b/>
      <u/>
      <sz val="8.000000"/>
      <color theme="1"/>
      <name val="Arial"/>
    </font>
    <font>
      <sz val="2.000000"/>
      <color theme="1"/>
      <name val="Times New Roman"/>
    </font>
    <font>
      <sz val="9.000000"/>
      <color indexed="2"/>
      <name val="Aptos Narrow"/>
    </font>
  </fonts>
  <fills count="10">
    <fill>
      <patternFill patternType="none"/>
    </fill>
    <fill>
      <patternFill patternType="gray125"/>
    </fill>
    <fill>
      <patternFill patternType="solid">
        <fgColor indexed="2"/>
        <bgColor rgb="FFC00000"/>
      </patternFill>
    </fill>
    <fill>
      <patternFill patternType="solid">
        <fgColor rgb="FFFF9966"/>
        <bgColor indexed="45"/>
      </patternFill>
    </fill>
    <fill>
      <patternFill patternType="solid">
        <fgColor theme="5" tint="0.79990000000000006"/>
        <bgColor rgb="FFE8E8E8"/>
      </patternFill>
    </fill>
    <fill>
      <patternFill patternType="solid">
        <fgColor indexed="5"/>
        <bgColor indexed="5"/>
      </patternFill>
    </fill>
    <fill>
      <patternFill patternType="solid">
        <fgColor theme="0"/>
        <bgColor rgb="FFF2F2F2"/>
      </patternFill>
    </fill>
    <fill>
      <patternFill patternType="solid">
        <fgColor theme="2"/>
        <bgColor rgb="FFF2F2F2"/>
      </patternFill>
    </fill>
    <fill>
      <patternFill patternType="solid">
        <fgColor theme="0" tint="-0.050000000000000003"/>
        <bgColor rgb="FFE8E8E8"/>
      </patternFill>
    </fill>
    <fill>
      <patternFill patternType="solid">
        <fgColor theme="9" tint="0.79990000000000006"/>
        <bgColor rgb="FFE8E8E8"/>
      </patternFill>
    </fill>
  </fills>
  <borders count="18">
    <border>
      <left style="none"/>
      <right style="none"/>
      <top style="none"/>
      <bottom style="none"/>
      <diagonal style="none"/>
    </border>
    <border>
      <left style="medium">
        <color theme="1"/>
      </left>
      <right style="thin">
        <color theme="1"/>
      </right>
      <top style="thin">
        <color theme="1"/>
      </top>
      <bottom style="none"/>
      <diagonal style="none"/>
    </border>
    <border>
      <left style="medium">
        <color theme="1"/>
      </left>
      <right style="thin">
        <color theme="1"/>
      </right>
      <top style="none"/>
      <bottom style="none"/>
      <diagonal style="none"/>
    </border>
    <border>
      <left style="medium">
        <color theme="1"/>
      </left>
      <right style="thin">
        <color theme="1"/>
      </right>
      <top style="none"/>
      <bottom style="thin">
        <color theme="1"/>
      </bottom>
      <diagonal style="none"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 style="none"/>
    </border>
    <border>
      <left style="medium">
        <color theme="1"/>
      </left>
      <right style="medium">
        <color theme="1"/>
      </right>
      <top style="medium">
        <color theme="1"/>
      </top>
      <bottom style="none"/>
      <diagonal style="none"/>
    </border>
    <border>
      <left style="none"/>
      <right style="medium">
        <color theme="1"/>
      </right>
      <top style="medium">
        <color theme="1"/>
      </top>
      <bottom style="none"/>
      <diagonal style="none"/>
    </border>
    <border>
      <left style="none"/>
      <right style="none"/>
      <top style="medium">
        <color theme="1"/>
      </top>
      <bottom style="none"/>
      <diagonal style="none"/>
    </border>
    <border>
      <left style="medium">
        <color theme="1"/>
      </left>
      <right style="medium">
        <color theme="1"/>
      </right>
      <top style="none"/>
      <bottom style="none"/>
      <diagonal style="none"/>
    </border>
    <border>
      <left style="none"/>
      <right style="medium">
        <color theme="1"/>
      </right>
      <top style="none"/>
      <bottom style="none"/>
      <diagonal style="none"/>
    </border>
    <border>
      <left style="medium">
        <color theme="1"/>
      </left>
      <right style="medium">
        <color theme="1"/>
      </right>
      <top style="none"/>
      <bottom style="medium">
        <color theme="1"/>
      </bottom>
      <diagonal style="none"/>
    </border>
    <border>
      <left style="none"/>
      <right style="medium">
        <color theme="1"/>
      </right>
      <top style="none"/>
      <bottom style="medium">
        <color theme="1"/>
      </bottom>
      <diagonal style="none"/>
    </border>
    <border>
      <left style="none"/>
      <right style="none"/>
      <top style="none"/>
      <bottom style="medium">
        <color theme="1"/>
      </bottom>
      <diagonal style="none"/>
    </border>
    <border>
      <left style="none"/>
      <right style="medium">
        <color theme="1"/>
      </right>
      <top style="medium">
        <color theme="1"/>
      </top>
      <bottom style="medium">
        <color theme="1"/>
      </bottom>
      <diagonal style="none"/>
    </border>
    <border>
      <left style="medium">
        <color theme="1"/>
      </left>
      <right style="none"/>
      <top style="none"/>
      <bottom style="none"/>
      <diagonal style="none"/>
    </border>
    <border>
      <left style="medium">
        <color theme="1"/>
      </left>
      <right style="none"/>
      <top style="medium">
        <color theme="1"/>
      </top>
      <bottom style="medium">
        <color theme="1"/>
      </bottom>
      <diagonal style="none"/>
    </border>
    <border>
      <left style="medium">
        <color theme="1"/>
      </left>
      <right style="none"/>
      <top style="none"/>
      <bottom style="medium">
        <color theme="1"/>
      </bottom>
      <diagonal style="none"/>
    </border>
    <border>
      <left style="medium">
        <color theme="1"/>
      </left>
      <right style="none"/>
      <top style="medium">
        <color theme="1"/>
      </top>
      <bottom style="none"/>
      <diagonal style="none"/>
    </border>
  </borders>
  <cellStyleXfs count="6">
    <xf fontId="0" fillId="0" borderId="0" numFmtId="0" applyNumberFormat="1" applyFont="1" applyFill="1" applyBorder="1" applyProtection="1">
      <protection hidden="0" locked="1"/>
    </xf>
    <xf fontId="1" fillId="0" borderId="0" numFmtId="43" applyNumberFormat="1" applyFont="1" applyFill="1" applyBorder="0" applyProtection="0"/>
    <xf fontId="1" fillId="0" borderId="0" numFmtId="41" applyNumberFormat="1" applyFont="1" applyFill="1" applyBorder="0" applyProtection="0"/>
    <xf fontId="1" fillId="0" borderId="0" numFmtId="44" applyNumberFormat="1" applyFont="1" applyFill="1" applyBorder="0" applyProtection="0"/>
    <xf fontId="1" fillId="0" borderId="0" numFmtId="42" applyNumberFormat="1" applyFont="1" applyFill="1" applyBorder="0" applyProtection="0"/>
    <xf fontId="1" fillId="0" borderId="0" numFmtId="9" applyNumberFormat="1" applyFont="1" applyFill="1" applyBorder="0" applyProtection="0"/>
  </cellStyleXfs>
  <cellXfs count="294">
    <xf fontId="0" fillId="0" borderId="0" numFmtId="0" xfId="0" applyProtection="0">
      <protection hidden="0" locked="1"/>
    </xf>
    <xf fontId="2" fillId="2" borderId="0" numFmtId="0" xfId="0" applyFont="1" applyFill="1" applyAlignment="1" applyProtection="0">
      <alignment horizontal="center" vertical="center"/>
      <protection hidden="0" locked="1"/>
    </xf>
    <xf fontId="3" fillId="0" borderId="0" numFmtId="0" xfId="0" applyFont="1" applyAlignment="1" applyProtection="0">
      <alignment horizontal="center" vertical="center"/>
      <protection hidden="0" locked="1"/>
    </xf>
    <xf fontId="3" fillId="0" borderId="0" numFmtId="0" xfId="0" applyFont="1" applyProtection="0">
      <protection hidden="0" locked="1"/>
    </xf>
    <xf fontId="0" fillId="3" borderId="0" numFmtId="0" xfId="0" applyFill="1" applyProtection="0">
      <protection hidden="0" locked="1"/>
    </xf>
    <xf fontId="4" fillId="0" borderId="0" numFmtId="0" xfId="0" applyFont="1" applyProtection="0">
      <protection hidden="0" locked="1"/>
    </xf>
    <xf fontId="5" fillId="0" borderId="0" numFmtId="0" xfId="0" applyFont="1" applyAlignment="1" applyProtection="0">
      <alignment horizontal="left"/>
      <protection hidden="0" locked="1"/>
    </xf>
    <xf fontId="4" fillId="0" borderId="0" numFmtId="0" xfId="0" applyFont="1" applyAlignment="1" applyProtection="0">
      <alignment horizontal="center"/>
      <protection hidden="0" locked="1"/>
    </xf>
    <xf fontId="4" fillId="0" borderId="0" numFmtId="49" xfId="0" applyNumberFormat="1" applyFont="1" applyAlignment="1" applyProtection="0">
      <alignment horizontal="left"/>
      <protection hidden="0" locked="1"/>
    </xf>
    <xf fontId="6" fillId="2" borderId="0" numFmtId="0" xfId="0" applyFont="1" applyFill="1" applyAlignment="1" applyProtection="0">
      <alignment horizontal="center" vertical="center"/>
      <protection hidden="0" locked="1"/>
    </xf>
    <xf fontId="7" fillId="0" borderId="0" numFmtId="0" xfId="0" applyFont="1" applyAlignment="1" applyProtection="0">
      <alignment horizontal="center" vertical="center"/>
      <protection hidden="0" locked="1"/>
    </xf>
    <xf fontId="7" fillId="0" borderId="0" numFmtId="0" xfId="0" applyFont="1" applyAlignment="1" applyProtection="0">
      <alignment horizontal="center" vertical="center" wrapText="1"/>
      <protection hidden="0" locked="1"/>
    </xf>
    <xf fontId="7" fillId="0" borderId="0" numFmtId="49" xfId="0" applyNumberFormat="1" applyFont="1" applyAlignment="1" applyProtection="0">
      <alignment horizontal="center" vertical="center" wrapText="1"/>
      <protection hidden="0" locked="1"/>
    </xf>
    <xf fontId="7" fillId="4" borderId="0" numFmtId="0" xfId="0" applyFont="1" applyFill="1" applyProtection="0">
      <protection hidden="0" locked="1"/>
    </xf>
    <xf fontId="7" fillId="0" borderId="0" numFmtId="0" xfId="0" applyFont="1" applyAlignment="1" applyProtection="0">
      <alignment horizontal="center"/>
      <protection hidden="0" locked="1"/>
    </xf>
    <xf fontId="7" fillId="0" borderId="0" numFmtId="0" xfId="0" applyFont="1" applyProtection="0">
      <protection hidden="0" locked="1"/>
    </xf>
    <xf fontId="4" fillId="0" borderId="0" numFmtId="0" xfId="0" applyFont="1" applyAlignment="1" applyProtection="0">
      <alignment horizontal="center" vertical="center"/>
      <protection hidden="0" locked="1"/>
    </xf>
    <xf fontId="6" fillId="0" borderId="0" numFmtId="0" xfId="0" applyFont="1" applyAlignment="1" applyProtection="0">
      <alignment horizontal="center" vertical="center"/>
      <protection hidden="0" locked="1"/>
    </xf>
    <xf fontId="6" fillId="0" borderId="0" numFmtId="49" xfId="0" applyNumberFormat="1" applyFont="1" applyAlignment="1" applyProtection="0">
      <alignment horizontal="left" vertical="center"/>
      <protection hidden="0" locked="1"/>
    </xf>
    <xf fontId="4" fillId="5" borderId="0" numFmtId="0" xfId="0" applyFont="1" applyFill="1" applyAlignment="1" applyProtection="0">
      <alignment horizontal="center"/>
      <protection hidden="0" locked="1"/>
    </xf>
    <xf fontId="5" fillId="0" borderId="0" numFmtId="0" xfId="0" applyFont="1" applyAlignment="1" applyProtection="0">
      <alignment horizontal="left" vertical="center"/>
      <protection hidden="0" locked="1"/>
    </xf>
    <xf fontId="8" fillId="0" borderId="0" numFmtId="0" xfId="0" applyFont="1" applyAlignment="1" applyProtection="0">
      <alignment horizontal="right" indent="1"/>
      <protection hidden="0" locked="1"/>
    </xf>
    <xf fontId="8" fillId="0" borderId="0" numFmtId="0" xfId="0" applyFont="1" applyAlignment="1" applyProtection="0">
      <alignment horizontal="right" vertical="center"/>
      <protection hidden="0" locked="1"/>
    </xf>
    <xf fontId="9" fillId="0" borderId="0" numFmtId="0" xfId="0" applyFont="1" applyAlignment="1" applyProtection="0">
      <alignment horizontal="right" vertical="center"/>
      <protection hidden="0" locked="1"/>
    </xf>
    <xf fontId="8" fillId="0" borderId="0" numFmtId="0" xfId="0" applyFont="1" applyAlignment="1" applyProtection="0">
      <alignment horizontal="right"/>
      <protection hidden="0" locked="1"/>
    </xf>
    <xf fontId="4" fillId="4" borderId="0" numFmtId="0" xfId="0" applyFont="1" applyFill="1" applyAlignment="1" applyProtection="0">
      <alignment horizontal="center"/>
      <protection hidden="0" locked="1"/>
    </xf>
    <xf fontId="7" fillId="4" borderId="0" numFmtId="0" xfId="0" applyFont="1" applyFill="1" applyAlignment="1" applyProtection="0">
      <alignment horizontal="center"/>
      <protection hidden="0" locked="1"/>
    </xf>
    <xf fontId="7" fillId="0" borderId="0" numFmtId="0" xfId="0" applyFont="1" applyAlignment="1" applyProtection="0">
      <alignment horizontal="left"/>
      <protection hidden="0" locked="1"/>
    </xf>
    <xf fontId="9" fillId="0" borderId="0" numFmtId="0" xfId="0" applyFont="1" applyAlignment="1" applyProtection="0">
      <alignment horizontal="right"/>
      <protection hidden="0" locked="1"/>
    </xf>
    <xf fontId="10" fillId="0" borderId="0" numFmtId="0" xfId="0" applyFont="1" applyAlignment="1" applyProtection="0">
      <alignment horizontal="right"/>
      <protection hidden="0" locked="1"/>
    </xf>
    <xf fontId="10" fillId="0" borderId="0" numFmtId="0" xfId="0" applyFont="1" applyAlignment="1" applyProtection="0">
      <alignment horizontal="center"/>
      <protection hidden="0" locked="1"/>
    </xf>
    <xf fontId="4" fillId="0" borderId="0" numFmtId="49" xfId="0" applyNumberFormat="1" applyFont="1" applyAlignment="1" applyProtection="0">
      <alignment horizontal="left" vertical="center"/>
      <protection hidden="0" locked="1"/>
    </xf>
    <xf fontId="4" fillId="6" borderId="0" numFmtId="0" xfId="0" applyFont="1" applyFill="1" applyAlignment="1" applyProtection="0">
      <alignment horizontal="center"/>
      <protection hidden="0" locked="1"/>
    </xf>
    <xf fontId="4" fillId="6" borderId="0" numFmtId="49" xfId="0" applyNumberFormat="1" applyFont="1" applyFill="1" applyAlignment="1" applyProtection="0">
      <alignment horizontal="left"/>
      <protection hidden="0" locked="1"/>
    </xf>
    <xf fontId="10" fillId="0" borderId="0" numFmtId="0" xfId="0" applyFont="1" applyProtection="0">
      <protection hidden="0" locked="1"/>
    </xf>
    <xf fontId="5" fillId="0" borderId="0" numFmtId="0" xfId="0" applyFont="1" applyAlignment="1" applyProtection="0">
      <alignment horizontal="center"/>
      <protection hidden="0" locked="1"/>
    </xf>
    <xf fontId="4" fillId="6" borderId="0" numFmtId="0" xfId="0" applyFont="1" applyFill="1" applyProtection="0">
      <protection hidden="0" locked="1"/>
    </xf>
    <xf fontId="5" fillId="6" borderId="0" numFmtId="0" xfId="0" applyFont="1" applyFill="1" applyAlignment="1" applyProtection="0">
      <alignment horizontal="left"/>
      <protection hidden="0" locked="1"/>
    </xf>
    <xf fontId="6" fillId="2" borderId="0" numFmtId="0" xfId="0" applyFont="1" applyFill="1" applyProtection="0">
      <protection hidden="0" locked="1"/>
    </xf>
    <xf fontId="4" fillId="0" borderId="0" numFmtId="0" xfId="0" applyFont="1" applyAlignment="1" applyProtection="0">
      <alignment vertical="center"/>
      <protection hidden="0" locked="1"/>
    </xf>
    <xf fontId="11" fillId="0" borderId="0" numFmtId="0" xfId="0" applyFont="1" applyAlignment="1" applyProtection="0">
      <alignment vertical="center"/>
      <protection hidden="0" locked="1"/>
    </xf>
    <xf fontId="7" fillId="7" borderId="0" numFmtId="0" xfId="0" applyFont="1" applyFill="1" applyProtection="0">
      <protection hidden="0" locked="1"/>
    </xf>
    <xf fontId="7" fillId="7" borderId="0" numFmtId="0" xfId="0" applyFont="1" applyFill="1" applyAlignment="1" applyProtection="0">
      <alignment horizontal="center"/>
      <protection hidden="0" locked="1"/>
    </xf>
    <xf fontId="4" fillId="2" borderId="0" numFmtId="0" xfId="0" applyFont="1" applyFill="1" applyAlignment="1" applyProtection="0">
      <alignment horizontal="center"/>
      <protection hidden="0" locked="1"/>
    </xf>
    <xf fontId="4" fillId="0" borderId="1" numFmtId="0" xfId="0" applyFont="1" applyBorder="1" applyAlignment="1" applyProtection="0">
      <alignment vertical="center"/>
      <protection hidden="0" locked="1"/>
    </xf>
    <xf fontId="12" fillId="0" borderId="0" numFmtId="0" xfId="0" applyFont="1" applyAlignment="1" applyProtection="0">
      <alignment vertical="center"/>
      <protection hidden="0" locked="1"/>
    </xf>
    <xf fontId="13" fillId="0" borderId="0" numFmtId="0" xfId="0" applyFont="1" applyAlignment="1" applyProtection="0">
      <alignment vertical="center"/>
      <protection hidden="0" locked="1"/>
    </xf>
    <xf fontId="4" fillId="0" borderId="2" numFmtId="0" xfId="0" applyFont="1" applyBorder="1" applyAlignment="1" applyProtection="0">
      <alignment vertical="center"/>
      <protection hidden="0" locked="1"/>
    </xf>
    <xf fontId="14" fillId="8" borderId="3" numFmtId="0" xfId="0" applyFont="1" applyFill="1" applyBorder="1" applyAlignment="1" applyProtection="0">
      <alignment horizontal="left" indent="2" vertical="center"/>
      <protection hidden="0" locked="1"/>
    </xf>
    <xf fontId="5" fillId="0" borderId="0" numFmtId="0" xfId="0" applyFont="1" applyProtection="0">
      <protection hidden="0" locked="1"/>
    </xf>
    <xf fontId="15" fillId="4" borderId="0" numFmtId="0" xfId="0" applyFont="1" applyFill="1" applyProtection="0">
      <protection hidden="0" locked="1"/>
    </xf>
    <xf fontId="5" fillId="0" borderId="0" numFmtId="49" xfId="0" applyNumberFormat="1" applyFont="1" applyAlignment="1" applyProtection="0">
      <alignment horizontal="left"/>
      <protection hidden="0" locked="1"/>
    </xf>
    <xf fontId="15" fillId="7" borderId="0" numFmtId="0" xfId="0" applyFont="1" applyFill="1" applyProtection="0">
      <protection hidden="0" locked="1"/>
    </xf>
    <xf fontId="15" fillId="7" borderId="0" numFmtId="0" xfId="0" applyFont="1" applyFill="1" applyAlignment="1" applyProtection="0">
      <alignment horizontal="center"/>
      <protection hidden="0" locked="1"/>
    </xf>
    <xf fontId="5" fillId="9" borderId="0" numFmtId="0" xfId="0" applyFont="1" applyFill="1" applyAlignment="1" applyProtection="0">
      <alignment horizontal="center"/>
      <protection hidden="0" locked="1"/>
    </xf>
    <xf fontId="16" fillId="0" borderId="0" numFmtId="0" xfId="0" applyFont="1" applyAlignment="1" applyProtection="0">
      <alignment readingOrder="1" vertical="center"/>
      <protection hidden="0" locked="1"/>
    </xf>
    <xf fontId="16" fillId="0" borderId="0" numFmtId="0" xfId="0" applyFont="1" applyAlignment="1" applyProtection="0">
      <alignment vertical="center"/>
      <protection hidden="0" locked="1"/>
    </xf>
    <xf fontId="17" fillId="2" borderId="4" numFmtId="0" xfId="0" applyFont="1" applyFill="1" applyBorder="1" applyAlignment="1" applyProtection="0">
      <alignment horizontal="center" vertical="center" wrapText="1"/>
      <protection hidden="0" locked="1"/>
    </xf>
    <xf fontId="18" fillId="0" borderId="0" numFmtId="0" xfId="0" applyFont="1" applyAlignment="1" applyProtection="0">
      <alignment vertical="center"/>
      <protection hidden="0" locked="1"/>
    </xf>
    <xf fontId="19" fillId="2" borderId="5" numFmtId="0" xfId="0" applyFont="1" applyFill="1" applyBorder="1" applyAlignment="1" applyProtection="0">
      <alignment horizontal="center" vertical="center" wrapText="1"/>
      <protection hidden="0" locked="1"/>
    </xf>
    <xf fontId="20" fillId="2" borderId="6" numFmtId="0" xfId="0" applyFont="1" applyFill="1" applyBorder="1" applyAlignment="1" applyProtection="0">
      <alignment horizontal="center" vertical="center" wrapText="1"/>
      <protection hidden="0" locked="1"/>
    </xf>
    <xf fontId="19" fillId="2" borderId="7" numFmtId="0" xfId="0" applyFont="1" applyFill="1" applyBorder="1" applyAlignment="1" applyProtection="0">
      <alignment horizontal="center" vertical="center" wrapText="1"/>
      <protection hidden="0" locked="1"/>
    </xf>
    <xf fontId="20" fillId="2" borderId="7" numFmtId="0" xfId="0" applyFont="1" applyFill="1" applyBorder="1" applyAlignment="1" applyProtection="0">
      <alignment horizontal="center" vertical="center" wrapText="1"/>
      <protection hidden="0" locked="1"/>
    </xf>
    <xf fontId="21" fillId="2" borderId="8" numFmtId="0" xfId="0" applyFont="1" applyFill="1" applyBorder="1" applyAlignment="1" applyProtection="0">
      <alignment horizontal="center" vertical="center" wrapText="1"/>
      <protection hidden="0" locked="1"/>
    </xf>
    <xf fontId="20" fillId="2" borderId="9" numFmtId="0" xfId="0" applyFont="1" applyFill="1" applyBorder="1" applyAlignment="1" applyProtection="0">
      <alignment horizontal="center" vertical="center" wrapText="1"/>
      <protection hidden="0" locked="1"/>
    </xf>
    <xf fontId="21" fillId="2" borderId="0" numFmtId="0" xfId="0" applyFont="1" applyFill="1" applyAlignment="1" applyProtection="0">
      <alignment horizontal="center" vertical="center" wrapText="1"/>
      <protection hidden="0" locked="1"/>
    </xf>
    <xf fontId="20" fillId="2" borderId="0" numFmtId="0" xfId="0" applyFont="1" applyFill="1" applyAlignment="1" applyProtection="0">
      <alignment horizontal="center" vertical="center" wrapText="1"/>
      <protection hidden="0" locked="1"/>
    </xf>
    <xf fontId="21" fillId="2" borderId="10" numFmtId="0" xfId="0" applyFont="1" applyFill="1" applyBorder="1" applyAlignment="1" applyProtection="0">
      <alignment horizontal="center" vertical="center" wrapText="1"/>
      <protection hidden="0" locked="1"/>
    </xf>
    <xf fontId="21" fillId="2" borderId="11" numFmtId="0" xfId="0" applyFont="1" applyFill="1" applyBorder="1" applyAlignment="1" applyProtection="0">
      <alignment horizontal="center" vertical="center" wrapText="1"/>
      <protection hidden="0" locked="1"/>
    </xf>
    <xf fontId="21" fillId="2" borderId="12" numFmtId="0" xfId="0" applyFont="1" applyFill="1" applyBorder="1" applyAlignment="1" applyProtection="0">
      <alignment horizontal="center" vertical="center" wrapText="1"/>
      <protection hidden="0" locked="1"/>
    </xf>
    <xf fontId="22" fillId="0" borderId="8" numFmtId="0" xfId="0" applyFont="1" applyBorder="1" applyAlignment="1" applyProtection="0">
      <alignment vertical="center"/>
      <protection hidden="0" locked="1"/>
    </xf>
    <xf fontId="22" fillId="0" borderId="9" numFmtId="0" xfId="0" applyFont="1" applyBorder="1" applyAlignment="1" applyProtection="0">
      <alignment vertical="center"/>
      <protection hidden="0" locked="1"/>
    </xf>
    <xf fontId="22" fillId="0" borderId="9" numFmtId="0" xfId="0" applyFont="1" applyBorder="1" applyAlignment="1" applyProtection="0">
      <alignment vertical="center" wrapText="1"/>
      <protection hidden="0" locked="1"/>
    </xf>
    <xf fontId="23" fillId="0" borderId="8" numFmtId="0" xfId="0" applyFont="1" applyBorder="1" applyAlignment="1" applyProtection="0">
      <alignment vertical="center"/>
      <protection hidden="0" locked="1"/>
    </xf>
    <xf fontId="22" fillId="0" borderId="9" numFmtId="0" xfId="0" applyFont="1" applyBorder="1" applyAlignment="1" applyProtection="0">
      <alignment horizontal="right" vertical="center"/>
      <protection hidden="0" locked="1"/>
    </xf>
    <xf fontId="23" fillId="0" borderId="9" numFmtId="0" xfId="0" applyFont="1" applyBorder="1" applyAlignment="1" applyProtection="0">
      <alignment vertical="center" wrapText="1"/>
      <protection hidden="0" locked="1"/>
    </xf>
    <xf fontId="22" fillId="0" borderId="9" numFmtId="0" xfId="0" applyFont="1" applyBorder="1" applyAlignment="1" applyProtection="0">
      <alignment horizontal="right" vertical="center" wrapText="1"/>
      <protection hidden="0" locked="1"/>
    </xf>
    <xf fontId="23" fillId="0" borderId="8" numFmtId="0" xfId="0" applyFont="1" applyBorder="1" applyAlignment="1" applyProtection="0">
      <alignment horizontal="center" vertical="center"/>
      <protection hidden="0" locked="1"/>
    </xf>
    <xf fontId="22" fillId="0" borderId="10" numFmtId="0" xfId="0" applyFont="1" applyBorder="1" applyAlignment="1" applyProtection="0">
      <alignment vertical="center"/>
      <protection hidden="0" locked="1"/>
    </xf>
    <xf fontId="22" fillId="0" borderId="11" numFmtId="0" xfId="0" applyFont="1" applyBorder="1" applyAlignment="1" applyProtection="0">
      <alignment horizontal="right" vertical="center"/>
      <protection hidden="0" locked="1"/>
    </xf>
    <xf fontId="22" fillId="0" borderId="11" numFmtId="0" xfId="0" applyFont="1" applyBorder="1" applyAlignment="1" applyProtection="0">
      <alignment vertical="center" wrapText="1"/>
      <protection hidden="0" locked="1"/>
    </xf>
    <xf fontId="22" fillId="0" borderId="11" numFmtId="0" xfId="0" applyFont="1" applyBorder="1" applyAlignment="1" applyProtection="0">
      <alignment horizontal="right" vertical="center" wrapText="1"/>
      <protection hidden="0" locked="1"/>
    </xf>
    <xf fontId="19" fillId="2" borderId="10" numFmtId="0" xfId="0" applyFont="1" applyFill="1" applyBorder="1" applyAlignment="1" applyProtection="0">
      <alignment horizontal="center" vertical="center"/>
      <protection hidden="0" locked="1"/>
    </xf>
    <xf fontId="20" fillId="2" borderId="11" numFmtId="0" xfId="0" applyFont="1" applyFill="1" applyBorder="1" applyAlignment="1" applyProtection="0">
      <alignment horizontal="right" vertical="center"/>
      <protection hidden="0" locked="1"/>
    </xf>
    <xf fontId="19" fillId="2" borderId="12" numFmtId="0" xfId="0" applyFont="1" applyFill="1" applyBorder="1" applyAlignment="1" applyProtection="0">
      <alignment vertical="center" wrapText="1"/>
      <protection hidden="0" locked="1"/>
    </xf>
    <xf fontId="20" fillId="2" borderId="12" numFmtId="0" xfId="0" applyFont="1" applyFill="1" applyBorder="1" applyAlignment="1" applyProtection="0">
      <alignment horizontal="right" vertical="center" wrapText="1"/>
      <protection hidden="0" locked="1"/>
    </xf>
    <xf fontId="20" fillId="2" borderId="11" numFmtId="0" xfId="0" applyFont="1" applyFill="1" applyBorder="1" applyAlignment="1" applyProtection="0">
      <alignment horizontal="right" vertical="center" wrapText="1"/>
      <protection hidden="0" locked="1"/>
    </xf>
    <xf fontId="22" fillId="0" borderId="11" numFmtId="0" xfId="0" applyFont="1" applyBorder="1" applyAlignment="1" applyProtection="0">
      <alignment vertical="center"/>
      <protection hidden="0" locked="1"/>
    </xf>
    <xf fontId="22" fillId="0" borderId="12" numFmtId="0" xfId="0" applyFont="1" applyBorder="1" applyAlignment="1" applyProtection="0">
      <alignment vertical="center" wrapText="1"/>
      <protection hidden="0" locked="1"/>
    </xf>
    <xf fontId="23" fillId="0" borderId="11" numFmtId="0" xfId="0" applyFont="1" applyBorder="1" applyAlignment="1" applyProtection="0">
      <alignment horizontal="center" vertical="center" wrapText="1"/>
      <protection hidden="0" locked="1"/>
    </xf>
    <xf fontId="22" fillId="0" borderId="8" numFmtId="0" xfId="0" applyFont="1" applyBorder="1" applyAlignment="1" applyProtection="0">
      <alignment horizontal="left" indent="1" vertical="center"/>
      <protection hidden="0" locked="1"/>
    </xf>
    <xf fontId="23" fillId="0" borderId="9" numFmtId="0" xfId="0" applyFont="1" applyBorder="1" applyAlignment="1" applyProtection="0">
      <alignment horizontal="right" vertical="center" wrapText="1"/>
      <protection hidden="0" locked="1"/>
    </xf>
    <xf fontId="19" fillId="2" borderId="8" numFmtId="0" xfId="0" applyFont="1" applyFill="1" applyBorder="1" applyAlignment="1" applyProtection="0">
      <alignment horizontal="center" vertical="center"/>
      <protection hidden="0" locked="1"/>
    </xf>
    <xf fontId="20" fillId="2" borderId="9" numFmtId="0" xfId="0" applyFont="1" applyFill="1" applyBorder="1" applyAlignment="1" applyProtection="0">
      <alignment horizontal="right" vertical="center"/>
      <protection hidden="0" locked="1"/>
    </xf>
    <xf fontId="19" fillId="2" borderId="9" numFmtId="0" xfId="0" applyFont="1" applyFill="1" applyBorder="1" applyAlignment="1" applyProtection="0">
      <alignment horizontal="center" vertical="center" wrapText="1"/>
      <protection hidden="0" locked="1"/>
    </xf>
    <xf fontId="20" fillId="2" borderId="9" numFmtId="0" xfId="0" applyFont="1" applyFill="1" applyBorder="1" applyAlignment="1" applyProtection="0">
      <alignment horizontal="right" vertical="center" wrapText="1"/>
      <protection hidden="0" locked="1"/>
    </xf>
    <xf fontId="20" fillId="2" borderId="0" numFmtId="0" xfId="0" applyFont="1" applyFill="1" applyAlignment="1" applyProtection="0">
      <alignment horizontal="right" vertical="center" wrapText="1"/>
      <protection hidden="0" locked="1"/>
    </xf>
    <xf fontId="23" fillId="0" borderId="11" numFmtId="0" xfId="0" applyFont="1" applyBorder="1" applyAlignment="1" applyProtection="0">
      <alignment horizontal="right" vertical="center" wrapText="1"/>
      <protection hidden="0" locked="1"/>
    </xf>
    <xf fontId="22" fillId="0" borderId="9" numFmtId="0" xfId="0" applyFont="1" applyBorder="1" applyAlignment="1" applyProtection="0">
      <alignment horizontal="left" indent="1" vertical="center" wrapText="1"/>
      <protection hidden="0" locked="1"/>
    </xf>
    <xf fontId="19" fillId="2" borderId="11" numFmtId="0" xfId="0" applyFont="1" applyFill="1" applyBorder="1" applyAlignment="1" applyProtection="0">
      <alignment horizontal="center" vertical="center" wrapText="1"/>
      <protection hidden="0" locked="1"/>
    </xf>
    <xf fontId="19" fillId="2" borderId="4" numFmtId="0" xfId="0" applyFont="1" applyFill="1" applyBorder="1" applyAlignment="1" applyProtection="0">
      <alignment horizontal="center" vertical="center"/>
      <protection hidden="0" locked="1"/>
    </xf>
    <xf fontId="20" fillId="2" borderId="13" numFmtId="0" xfId="0" applyFont="1" applyFill="1" applyBorder="1" applyAlignment="1" applyProtection="0">
      <alignment horizontal="right" vertical="center"/>
      <protection hidden="0" locked="1"/>
    </xf>
    <xf fontId="20" fillId="2" borderId="13" numFmtId="0" xfId="0" applyFont="1" applyFill="1" applyBorder="1" applyAlignment="1" applyProtection="0">
      <alignment horizontal="right" vertical="center" wrapText="1"/>
      <protection hidden="0" locked="1"/>
    </xf>
    <xf fontId="23" fillId="0" borderId="10" numFmtId="0" xfId="0" applyFont="1" applyBorder="1" applyAlignment="1" applyProtection="0">
      <alignment horizontal="center" vertical="center"/>
      <protection hidden="0" locked="1"/>
    </xf>
    <xf fontId="23" fillId="0" borderId="11" numFmtId="0" xfId="0" applyFont="1" applyBorder="1" applyAlignment="1" applyProtection="0">
      <alignment horizontal="right" vertical="center"/>
      <protection hidden="0" locked="1"/>
    </xf>
    <xf fontId="24" fillId="0" borderId="11" numFmtId="0" xfId="0" applyFont="1" applyBorder="1" applyAlignment="1" applyProtection="0">
      <alignment vertical="center" wrapText="1"/>
      <protection hidden="0" locked="1"/>
    </xf>
    <xf fontId="22" fillId="0" borderId="11" numFmtId="0" xfId="0" applyFont="1" applyBorder="1" applyAlignment="1" applyProtection="0">
      <alignment horizontal="left" indent="4" vertical="center" wrapText="1"/>
      <protection hidden="0" locked="1"/>
    </xf>
    <xf fontId="25" fillId="0" borderId="0" numFmtId="0" xfId="0" applyFont="1" applyAlignment="1" applyProtection="0">
      <alignment vertical="center"/>
      <protection hidden="0" locked="1"/>
    </xf>
    <xf fontId="26" fillId="0" borderId="0" numFmtId="0" xfId="0" applyFont="1" applyAlignment="1" applyProtection="0">
      <alignment vertical="center"/>
      <protection hidden="0" locked="1"/>
    </xf>
    <xf fontId="17" fillId="2" borderId="5" numFmtId="0" xfId="0" applyFont="1" applyFill="1" applyBorder="1" applyAlignment="1" applyProtection="0">
      <alignment horizontal="center" vertical="center" wrapText="1"/>
      <protection hidden="0" locked="1"/>
    </xf>
    <xf fontId="27" fillId="2" borderId="5" numFmtId="0" xfId="0" applyFont="1" applyFill="1" applyBorder="1" applyAlignment="1" applyProtection="0">
      <alignment horizontal="center" vertical="center" wrapText="1"/>
      <protection hidden="0" locked="1"/>
    </xf>
    <xf fontId="28" fillId="2" borderId="10" numFmtId="0" xfId="0" applyFont="1" applyFill="1" applyBorder="1" applyAlignment="1" applyProtection="0">
      <alignment vertical="center"/>
      <protection hidden="0" locked="1"/>
    </xf>
    <xf fontId="27" fillId="2" borderId="12" numFmtId="0" xfId="0" applyFont="1" applyFill="1" applyBorder="1" applyAlignment="1" applyProtection="0">
      <alignment horizontal="right" vertical="center"/>
      <protection hidden="0" locked="1"/>
    </xf>
    <xf fontId="27" fillId="2" borderId="11" numFmtId="0" xfId="0" applyFont="1" applyFill="1" applyBorder="1" applyAlignment="1" applyProtection="0">
      <alignment horizontal="center" vertical="center"/>
      <protection hidden="0" locked="1"/>
    </xf>
    <xf fontId="29" fillId="0" borderId="8" numFmtId="0" xfId="0" applyFont="1" applyBorder="1" applyAlignment="1" applyProtection="0">
      <alignment vertical="center"/>
      <protection hidden="0" locked="1"/>
    </xf>
    <xf fontId="29" fillId="0" borderId="0" numFmtId="0" xfId="0" applyFont="1" applyAlignment="1" applyProtection="0">
      <alignment horizontal="right" vertical="center"/>
      <protection hidden="0" locked="1"/>
    </xf>
    <xf fontId="29" fillId="0" borderId="9" numFmtId="0" xfId="0" applyFont="1" applyBorder="1" applyAlignment="1" applyProtection="0">
      <alignment horizontal="right" vertical="center"/>
      <protection hidden="0" locked="1"/>
    </xf>
    <xf fontId="29" fillId="0" borderId="8" numFmtId="0" xfId="0" applyFont="1" applyBorder="1" applyAlignment="1" applyProtection="0">
      <alignment horizontal="left" indent="1" vertical="center"/>
      <protection hidden="0" locked="1"/>
    </xf>
    <xf fontId="30" fillId="0" borderId="8" numFmtId="0" xfId="0" applyFont="1" applyBorder="1" applyAlignment="1" applyProtection="0">
      <alignment vertical="center"/>
      <protection hidden="0" locked="1"/>
    </xf>
    <xf fontId="30" fillId="0" borderId="0" numFmtId="0" xfId="0" applyFont="1" applyAlignment="1" applyProtection="0">
      <alignment horizontal="right" vertical="center"/>
      <protection hidden="0" locked="1"/>
    </xf>
    <xf fontId="30" fillId="0" borderId="9" numFmtId="0" xfId="0" applyFont="1" applyBorder="1" applyAlignment="1" applyProtection="0">
      <alignment horizontal="right" vertical="center"/>
      <protection hidden="0" locked="1"/>
    </xf>
    <xf fontId="31" fillId="2" borderId="8" numFmtId="0" xfId="0" applyFont="1" applyFill="1" applyBorder="1" applyAlignment="1" applyProtection="0">
      <alignment vertical="center"/>
      <protection hidden="0" locked="1"/>
    </xf>
    <xf fontId="27" fillId="2" borderId="0" numFmtId="0" xfId="0" applyFont="1" applyFill="1" applyAlignment="1" applyProtection="0">
      <alignment horizontal="right" vertical="center"/>
      <protection hidden="0" locked="1"/>
    </xf>
    <xf fontId="27" fillId="2" borderId="9" numFmtId="0" xfId="0" applyFont="1" applyFill="1" applyBorder="1" applyAlignment="1" applyProtection="0">
      <alignment horizontal="right" vertical="center"/>
      <protection hidden="0" locked="1"/>
    </xf>
    <xf fontId="31" fillId="2" borderId="9" numFmtId="0" xfId="0" applyFont="1" applyFill="1" applyBorder="1" applyAlignment="1" applyProtection="0">
      <alignment horizontal="right" vertical="center"/>
      <protection hidden="0" locked="1"/>
    </xf>
    <xf fontId="32" fillId="0" borderId="8" numFmtId="0" xfId="0" applyFont="1" applyBorder="1" applyAlignment="1" applyProtection="0">
      <alignment vertical="center"/>
      <protection hidden="0" locked="1"/>
    </xf>
    <xf fontId="32" fillId="0" borderId="9" numFmtId="0" xfId="0" applyFont="1" applyBorder="1" applyAlignment="1" applyProtection="0">
      <alignment horizontal="right" vertical="center"/>
      <protection hidden="0" locked="1"/>
    </xf>
    <xf fontId="27" fillId="2" borderId="14" numFmtId="0" xfId="0" applyFont="1" applyFill="1" applyBorder="1" applyAlignment="1" applyProtection="0">
      <alignment horizontal="right" vertical="center"/>
      <protection hidden="0" locked="1"/>
    </xf>
    <xf fontId="31" fillId="2" borderId="8" numFmtId="0" xfId="0" applyFont="1" applyFill="1" applyBorder="1" applyAlignment="1" applyProtection="0">
      <alignment horizontal="center" vertical="center"/>
      <protection hidden="0" locked="1"/>
    </xf>
    <xf fontId="29" fillId="0" borderId="10" numFmtId="0" xfId="0" applyFont="1" applyBorder="1" applyAlignment="1" applyProtection="0">
      <alignment vertical="center"/>
      <protection hidden="0" locked="1"/>
    </xf>
    <xf fontId="29" fillId="0" borderId="12" numFmtId="0" xfId="0" applyFont="1" applyBorder="1" applyAlignment="1" applyProtection="0">
      <alignment horizontal="right" vertical="center"/>
      <protection hidden="0" locked="1"/>
    </xf>
    <xf fontId="29" fillId="0" borderId="11" numFmtId="0" xfId="0" applyFont="1" applyBorder="1" applyAlignment="1" applyProtection="0">
      <alignment horizontal="right" vertical="center"/>
      <protection hidden="0" locked="1"/>
    </xf>
    <xf fontId="17" fillId="2" borderId="5" numFmtId="0" xfId="0" applyFont="1" applyFill="1" applyBorder="1" applyAlignment="1" applyProtection="0">
      <alignment vertical="center"/>
      <protection hidden="0" locked="1"/>
    </xf>
    <xf fontId="27" fillId="2" borderId="7" numFmtId="0" xfId="0" applyFont="1" applyFill="1" applyBorder="1" applyAlignment="1" applyProtection="0">
      <alignment horizontal="right" vertical="center"/>
      <protection hidden="0" locked="1"/>
    </xf>
    <xf fontId="27" fillId="2" borderId="6" numFmtId="0" xfId="0" applyFont="1" applyFill="1" applyBorder="1" applyAlignment="1" applyProtection="0">
      <alignment horizontal="right" vertical="center"/>
      <protection hidden="0" locked="1"/>
    </xf>
    <xf fontId="29" fillId="0" borderId="14" numFmtId="0" xfId="0" applyFont="1" applyBorder="1" applyAlignment="1" applyProtection="0">
      <alignment horizontal="right" vertical="center"/>
      <protection hidden="0" locked="1"/>
    </xf>
    <xf fontId="29" fillId="0" borderId="8" numFmtId="0" xfId="0" applyFont="1" applyBorder="1" applyAlignment="1" applyProtection="0">
      <alignment horizontal="center" vertical="center"/>
      <protection hidden="0" locked="1"/>
    </xf>
    <xf fontId="32" fillId="0" borderId="10" numFmtId="0" xfId="0" applyFont="1" applyBorder="1" applyAlignment="1" applyProtection="0">
      <alignment vertical="center"/>
      <protection hidden="0" locked="1"/>
    </xf>
    <xf fontId="32" fillId="0" borderId="12" numFmtId="0" xfId="0" applyFont="1" applyBorder="1" applyAlignment="1" applyProtection="0">
      <alignment vertical="center"/>
      <protection hidden="0" locked="1"/>
    </xf>
    <xf fontId="32" fillId="0" borderId="11" numFmtId="0" xfId="0" applyFont="1" applyBorder="1" applyAlignment="1" applyProtection="0">
      <alignment vertical="center"/>
      <protection hidden="0" locked="1"/>
    </xf>
    <xf fontId="27" fillId="2" borderId="15" numFmtId="0" xfId="0" applyFont="1" applyFill="1" applyBorder="1" applyAlignment="1" applyProtection="0">
      <alignment horizontal="right" vertical="center"/>
      <protection hidden="0" locked="1"/>
    </xf>
    <xf fontId="27" fillId="2" borderId="13" numFmtId="0" xfId="0" applyFont="1" applyFill="1" applyBorder="1" applyAlignment="1" applyProtection="0">
      <alignment horizontal="right" vertical="center"/>
      <protection hidden="0" locked="1"/>
    </xf>
    <xf fontId="17" fillId="2" borderId="8" numFmtId="0" xfId="0" applyFont="1" applyFill="1" applyBorder="1" applyAlignment="1" applyProtection="0">
      <alignment vertical="center"/>
      <protection hidden="0" locked="1"/>
    </xf>
    <xf fontId="17" fillId="2" borderId="10" numFmtId="0" xfId="0" applyFont="1" applyFill="1" applyBorder="1" applyAlignment="1" applyProtection="0">
      <alignment vertical="center"/>
      <protection hidden="0" locked="1"/>
    </xf>
    <xf fontId="17" fillId="2" borderId="4" numFmtId="0" xfId="0" applyFont="1" applyFill="1" applyBorder="1" applyAlignment="1" applyProtection="0">
      <alignment horizontal="center" vertical="center"/>
      <protection hidden="0" locked="1"/>
    </xf>
    <xf fontId="17" fillId="2" borderId="5" numFmtId="0" xfId="0" applyFont="1" applyFill="1" applyBorder="1" applyAlignment="1" applyProtection="0">
      <alignment horizontal="center" vertical="center"/>
      <protection hidden="0" locked="1"/>
    </xf>
    <xf fontId="27" fillId="2" borderId="5" numFmtId="0" xfId="0" applyFont="1" applyFill="1" applyBorder="1" applyAlignment="1" applyProtection="0">
      <alignment vertical="center"/>
      <protection hidden="0" locked="1"/>
    </xf>
    <xf fontId="29" fillId="0" borderId="0" numFmtId="0" xfId="0" applyFont="1" applyAlignment="1" applyProtection="0">
      <alignment vertical="center"/>
      <protection hidden="0" locked="1"/>
    </xf>
    <xf fontId="29" fillId="0" borderId="9" numFmtId="0" xfId="0" applyFont="1" applyBorder="1" applyAlignment="1" applyProtection="0">
      <alignment vertical="center"/>
      <protection hidden="0" locked="1"/>
    </xf>
    <xf fontId="30" fillId="0" borderId="8" numFmtId="0" xfId="0" applyFont="1" applyBorder="1" applyAlignment="1" applyProtection="0">
      <alignment horizontal="center" vertical="center"/>
      <protection hidden="0" locked="1"/>
    </xf>
    <xf fontId="32" fillId="0" borderId="8" numFmtId="0" xfId="0" applyFont="1" applyBorder="1" applyAlignment="1" applyProtection="0">
      <alignment horizontal="right" vertical="center"/>
      <protection hidden="0" locked="1"/>
    </xf>
    <xf fontId="29" fillId="0" borderId="14" numFmtId="0" xfId="0" applyFont="1" applyBorder="1" applyAlignment="1" applyProtection="0">
      <alignment vertical="center"/>
      <protection hidden="0" locked="1"/>
    </xf>
    <xf fontId="32" fillId="0" borderId="9" numFmtId="0" xfId="0" applyFont="1" applyBorder="1" applyAlignment="1" applyProtection="0">
      <alignment horizontal="right" vertical="center" wrapText="1"/>
      <protection hidden="0" locked="1"/>
    </xf>
    <xf fontId="29" fillId="0" borderId="0" numFmtId="0" xfId="0" applyFont="1" applyAlignment="1" applyProtection="0">
      <alignment vertical="center" wrapText="1"/>
      <protection hidden="0" locked="1"/>
    </xf>
    <xf fontId="19" fillId="2" borderId="13" numFmtId="0" xfId="0" applyFont="1" applyFill="1" applyBorder="1" applyAlignment="1" applyProtection="0">
      <alignment horizontal="center" vertical="center"/>
      <protection hidden="0" locked="1"/>
    </xf>
    <xf fontId="19" fillId="2" borderId="11" numFmtId="0" xfId="0" applyFont="1" applyFill="1" applyBorder="1" applyAlignment="1" applyProtection="0">
      <alignment horizontal="center" vertical="center"/>
      <protection hidden="0" locked="1"/>
    </xf>
    <xf fontId="31" fillId="2" borderId="15" numFmtId="0" xfId="0" applyFont="1" applyFill="1" applyBorder="1" applyAlignment="1" applyProtection="0">
      <alignment horizontal="center" vertical="center"/>
      <protection hidden="0" locked="1"/>
    </xf>
    <xf fontId="19" fillId="2" borderId="12" numFmtId="0" xfId="0" applyFont="1" applyFill="1" applyBorder="1" applyAlignment="1" applyProtection="0">
      <alignment vertical="center"/>
      <protection hidden="0" locked="1"/>
    </xf>
    <xf fontId="19" fillId="2" borderId="11" numFmtId="0" xfId="0" applyFont="1" applyFill="1" applyBorder="1" applyAlignment="1" applyProtection="0">
      <alignment vertical="center"/>
      <protection hidden="0" locked="1"/>
    </xf>
    <xf fontId="30" fillId="0" borderId="8" numFmtId="0" xfId="0" applyFont="1" applyBorder="1" applyAlignment="1" applyProtection="0">
      <alignment horizontal="center" vertical="center" wrapText="1"/>
      <protection hidden="0" locked="1"/>
    </xf>
    <xf fontId="22" fillId="0" borderId="5" numFmtId="0" xfId="0" applyFont="1" applyBorder="1" applyAlignment="1" applyProtection="0">
      <alignment horizontal="right" vertical="center"/>
      <protection hidden="0" locked="1"/>
    </xf>
    <xf fontId="24" fillId="0" borderId="8" numFmtId="0" xfId="0" applyFont="1" applyBorder="1" applyAlignment="1" applyProtection="0">
      <alignment horizontal="center" vertical="center" wrapText="1"/>
      <protection hidden="0" locked="1"/>
    </xf>
    <xf fontId="30" fillId="0" borderId="10" numFmtId="0" xfId="0" applyFont="1" applyBorder="1" applyAlignment="1" applyProtection="0">
      <alignment horizontal="center" vertical="center" wrapText="1"/>
      <protection hidden="0" locked="1"/>
    </xf>
    <xf fontId="22" fillId="0" borderId="10" numFmtId="0" xfId="0" applyFont="1" applyBorder="1" applyAlignment="1" applyProtection="0">
      <alignment horizontal="right" vertical="center"/>
      <protection hidden="0" locked="1"/>
    </xf>
    <xf fontId="31" fillId="2" borderId="16" numFmtId="0" xfId="0" applyFont="1" applyFill="1" applyBorder="1" applyAlignment="1" applyProtection="0">
      <alignment horizontal="center" vertical="center"/>
      <protection hidden="0" locked="1"/>
    </xf>
    <xf fontId="19" fillId="2" borderId="12" numFmtId="0" xfId="0" applyFont="1" applyFill="1" applyBorder="1" applyAlignment="1" applyProtection="0">
      <alignment horizontal="right" vertical="center"/>
      <protection hidden="0" locked="1"/>
    </xf>
    <xf fontId="19" fillId="2" borderId="11" numFmtId="0" xfId="0" applyFont="1" applyFill="1" applyBorder="1" applyAlignment="1" applyProtection="0">
      <alignment horizontal="right" vertical="center"/>
      <protection hidden="0" locked="1"/>
    </xf>
    <xf fontId="22" fillId="0" borderId="4" numFmtId="0" xfId="0" applyFont="1" applyBorder="1" applyAlignment="1" applyProtection="0">
      <alignment horizontal="right" vertical="center"/>
      <protection hidden="0" locked="1"/>
    </xf>
    <xf fontId="20" fillId="2" borderId="6" numFmtId="0" xfId="0" applyFont="1" applyFill="1" applyBorder="1" applyAlignment="1" applyProtection="0">
      <alignment horizontal="right" vertical="center"/>
      <protection hidden="0" locked="1"/>
    </xf>
    <xf fontId="30" fillId="0" borderId="10" numFmtId="0" xfId="0" applyFont="1" applyBorder="1" applyAlignment="1" applyProtection="0">
      <alignment vertical="center"/>
      <protection hidden="0" locked="1"/>
    </xf>
    <xf fontId="33" fillId="0" borderId="0" numFmtId="0" xfId="0" applyFont="1" applyAlignment="1" applyProtection="0">
      <alignment vertical="center"/>
      <protection hidden="0" locked="1"/>
    </xf>
    <xf fontId="34" fillId="0" borderId="0" numFmtId="0" xfId="0" applyFont="1" applyAlignment="1" applyProtection="0">
      <alignment vertical="center"/>
      <protection hidden="0" locked="1"/>
    </xf>
    <xf fontId="35" fillId="2" borderId="5" numFmtId="0" xfId="0" applyFont="1" applyFill="1" applyBorder="1" applyAlignment="1" applyProtection="0">
      <alignment horizontal="center" vertical="center" wrapText="1"/>
      <protection hidden="0" locked="1"/>
    </xf>
    <xf fontId="36" fillId="2" borderId="6" numFmtId="0" xfId="0" applyFont="1" applyFill="1" applyBorder="1" applyAlignment="1" applyProtection="0">
      <alignment horizontal="center" vertical="center" wrapText="1"/>
      <protection hidden="0" locked="1"/>
    </xf>
    <xf fontId="35" fillId="2" borderId="6" numFmtId="0" xfId="0" applyFont="1" applyFill="1" applyBorder="1" applyAlignment="1" applyProtection="0">
      <alignment horizontal="center" vertical="center" wrapText="1"/>
      <protection hidden="0" locked="1"/>
    </xf>
    <xf fontId="36" fillId="2" borderId="6" numFmtId="0" xfId="0" applyFont="1" applyFill="1" applyBorder="1" applyAlignment="1" applyProtection="0">
      <alignment horizontal="right" vertical="center" wrapText="1"/>
      <protection hidden="0" locked="1"/>
    </xf>
    <xf fontId="37" fillId="2" borderId="10" numFmtId="0" xfId="0" applyFont="1" applyFill="1" applyBorder="1" applyAlignment="1" applyProtection="0">
      <alignment horizontal="center" vertical="center" wrapText="1"/>
      <protection hidden="0" locked="1"/>
    </xf>
    <xf fontId="36" fillId="2" borderId="11" numFmtId="0" xfId="0" applyFont="1" applyFill="1" applyBorder="1" applyAlignment="1" applyProtection="0">
      <alignment horizontal="center" vertical="center" wrapText="1"/>
      <protection hidden="0" locked="1"/>
    </xf>
    <xf fontId="37" fillId="2" borderId="11" numFmtId="0" xfId="0" applyFont="1" applyFill="1" applyBorder="1" applyAlignment="1" applyProtection="0">
      <alignment horizontal="center" vertical="center" wrapText="1"/>
      <protection hidden="0" locked="1"/>
    </xf>
    <xf fontId="36" fillId="2" borderId="11" numFmtId="0" xfId="0" applyFont="1" applyFill="1" applyBorder="1" applyAlignment="1" applyProtection="0">
      <alignment horizontal="right" vertical="center" wrapText="1"/>
      <protection hidden="0" locked="1"/>
    </xf>
    <xf fontId="38" fillId="0" borderId="8" numFmtId="0" xfId="0" applyFont="1" applyBorder="1" applyAlignment="1" applyProtection="0">
      <alignment vertical="center"/>
      <protection hidden="0" locked="1"/>
    </xf>
    <xf fontId="38" fillId="0" borderId="0" numFmtId="0" xfId="0" applyFont="1" applyAlignment="1" applyProtection="0">
      <alignment horizontal="right" vertical="center"/>
      <protection hidden="0" locked="1"/>
    </xf>
    <xf fontId="38" fillId="0" borderId="9" numFmtId="0" xfId="0" applyFont="1" applyBorder="1" applyAlignment="1" applyProtection="0">
      <alignment horizontal="right" vertical="center" wrapText="1"/>
      <protection hidden="0" locked="1"/>
    </xf>
    <xf fontId="38" fillId="0" borderId="9" numFmtId="0" xfId="0" applyFont="1" applyBorder="1" applyAlignment="1" applyProtection="0">
      <alignment vertical="center" wrapText="1"/>
      <protection hidden="0" locked="1"/>
    </xf>
    <xf fontId="39" fillId="0" borderId="9" numFmtId="0" xfId="0" applyFont="1" applyBorder="1" applyAlignment="1" applyProtection="0">
      <alignment horizontal="right" vertical="center" wrapText="1"/>
      <protection hidden="0" locked="1"/>
    </xf>
    <xf fontId="39" fillId="0" borderId="9" numFmtId="0" xfId="0" applyFont="1" applyBorder="1" applyAlignment="1" applyProtection="0">
      <alignment horizontal="right" vertical="center"/>
      <protection hidden="0" locked="1"/>
    </xf>
    <xf fontId="39" fillId="0" borderId="8" numFmtId="0" xfId="0" applyFont="1" applyBorder="1" applyAlignment="1" applyProtection="0">
      <alignment vertical="center"/>
      <protection hidden="0" locked="1"/>
    </xf>
    <xf fontId="39" fillId="0" borderId="9" numFmtId="0" xfId="0" applyFont="1" applyBorder="1" applyAlignment="1" applyProtection="0">
      <alignment vertical="center" wrapText="1"/>
      <protection hidden="0" locked="1"/>
    </xf>
    <xf fontId="38" fillId="0" borderId="9" numFmtId="0" xfId="0" applyFont="1" applyBorder="1" applyAlignment="1" applyProtection="0">
      <alignment horizontal="right" vertical="center"/>
      <protection hidden="0" locked="1"/>
    </xf>
    <xf fontId="35" fillId="2" borderId="8" numFmtId="0" xfId="0" applyFont="1" applyFill="1" applyBorder="1" applyAlignment="1" applyProtection="0">
      <alignment horizontal="center" vertical="center"/>
      <protection hidden="0" locked="1"/>
    </xf>
    <xf fontId="36" fillId="2" borderId="9" numFmtId="0" xfId="0" applyFont="1" applyFill="1" applyBorder="1" applyAlignment="1" applyProtection="0">
      <alignment horizontal="right" vertical="center"/>
      <protection hidden="0" locked="1"/>
    </xf>
    <xf fontId="36" fillId="2" borderId="9" numFmtId="0" xfId="0" applyFont="1" applyFill="1" applyBorder="1" applyAlignment="1" applyProtection="0">
      <alignment horizontal="right" vertical="center" wrapText="1"/>
      <protection hidden="0" locked="1"/>
    </xf>
    <xf fontId="35" fillId="2" borderId="9" numFmtId="0" xfId="0" applyFont="1" applyFill="1" applyBorder="1" applyAlignment="1" applyProtection="0">
      <alignment horizontal="center" vertical="center" wrapText="1"/>
      <protection hidden="0" locked="1"/>
    </xf>
    <xf fontId="39" fillId="0" borderId="8" numFmtId="0" xfId="0" applyFont="1" applyBorder="1" applyAlignment="1" applyProtection="0">
      <alignment horizontal="left" indent="1" vertical="center"/>
      <protection hidden="0" locked="1"/>
    </xf>
    <xf fontId="39" fillId="0" borderId="9" numFmtId="0" xfId="0" applyFont="1" applyBorder="1" applyAlignment="1" applyProtection="0">
      <alignment horizontal="left" indent="1" vertical="center" wrapText="1"/>
      <protection hidden="0" locked="1"/>
    </xf>
    <xf fontId="40" fillId="0" borderId="8" numFmtId="0" xfId="0" applyFont="1" applyBorder="1" applyAlignment="1" applyProtection="0">
      <alignment vertical="center"/>
      <protection hidden="0" locked="1"/>
    </xf>
    <xf fontId="39" fillId="0" borderId="11" numFmtId="0" xfId="0" applyFont="1" applyBorder="1" applyAlignment="1" applyProtection="0">
      <alignment horizontal="right" vertical="center"/>
      <protection hidden="0" locked="1"/>
    </xf>
    <xf fontId="39" fillId="0" borderId="11" numFmtId="0" xfId="0" applyFont="1" applyBorder="1" applyAlignment="1" applyProtection="0">
      <alignment horizontal="right" vertical="center" wrapText="1"/>
      <protection hidden="0" locked="1"/>
    </xf>
    <xf fontId="40" fillId="0" borderId="11" numFmtId="0" xfId="0" applyFont="1" applyBorder="1" applyAlignment="1" applyProtection="0">
      <alignment vertical="center" wrapText="1"/>
      <protection hidden="0" locked="1"/>
    </xf>
    <xf fontId="35" fillId="2" borderId="10" numFmtId="0" xfId="0" applyFont="1" applyFill="1" applyBorder="1" applyAlignment="1" applyProtection="0">
      <alignment horizontal="center" vertical="center"/>
      <protection hidden="0" locked="1"/>
    </xf>
    <xf fontId="36" fillId="2" borderId="11" numFmtId="0" xfId="0" applyFont="1" applyFill="1" applyBorder="1" applyAlignment="1" applyProtection="0">
      <alignment horizontal="right" vertical="center"/>
      <protection hidden="0" locked="1"/>
    </xf>
    <xf fontId="35" fillId="2" borderId="11" numFmtId="0" xfId="0" applyFont="1" applyFill="1" applyBorder="1" applyAlignment="1" applyProtection="0">
      <alignment horizontal="center" vertical="center" wrapText="1"/>
      <protection hidden="0" locked="1"/>
    </xf>
    <xf fontId="35" fillId="2" borderId="4" numFmtId="0" xfId="0" applyFont="1" applyFill="1" applyBorder="1" applyAlignment="1" applyProtection="0">
      <alignment horizontal="center" vertical="center" wrapText="1"/>
      <protection hidden="0" locked="1"/>
    </xf>
    <xf fontId="36" fillId="2" borderId="13" numFmtId="0" xfId="0" applyFont="1" applyFill="1" applyBorder="1" applyAlignment="1" applyProtection="0">
      <alignment horizontal="center" vertical="center" wrapText="1"/>
      <protection hidden="0" locked="1"/>
    </xf>
    <xf fontId="35" fillId="2" borderId="13" numFmtId="0" xfId="0" applyFont="1" applyFill="1" applyBorder="1" applyAlignment="1" applyProtection="0">
      <alignment horizontal="center" vertical="center" wrapText="1"/>
      <protection hidden="0" locked="1"/>
    </xf>
    <xf fontId="38" fillId="0" borderId="4" numFmtId="0" xfId="0" applyFont="1" applyBorder="1" applyAlignment="1" applyProtection="0">
      <alignment horizontal="right" vertical="center" wrapText="1"/>
      <protection hidden="0" locked="1"/>
    </xf>
    <xf fontId="39" fillId="0" borderId="6" numFmtId="0" xfId="0" applyFont="1" applyBorder="1" applyAlignment="1" applyProtection="0">
      <alignment horizontal="right" vertical="center" wrapText="1"/>
      <protection hidden="0" locked="1"/>
    </xf>
    <xf fontId="39" fillId="0" borderId="6" numFmtId="0" xfId="0" applyFont="1" applyBorder="1" applyAlignment="1" applyProtection="0">
      <alignment horizontal="right" vertical="center"/>
      <protection hidden="0" locked="1"/>
    </xf>
    <xf fontId="39" fillId="0" borderId="11" numFmtId="0" xfId="0" applyFont="1" applyBorder="1" applyAlignment="1" applyProtection="0">
      <alignment vertical="center" wrapText="1"/>
      <protection hidden="0" locked="1"/>
    </xf>
    <xf fontId="35" fillId="2" borderId="5" numFmtId="0" xfId="0" applyFont="1" applyFill="1" applyBorder="1" applyAlignment="1" applyProtection="0">
      <alignment horizontal="center" vertical="center"/>
      <protection hidden="0" locked="1"/>
    </xf>
    <xf fontId="38" fillId="0" borderId="11" numFmtId="0" xfId="0" applyFont="1" applyBorder="1" applyAlignment="1" applyProtection="0">
      <alignment vertical="center" wrapText="1"/>
      <protection hidden="0" locked="1"/>
    </xf>
    <xf fontId="36" fillId="2" borderId="8" numFmtId="0" xfId="0" applyFont="1" applyFill="1" applyBorder="1" applyAlignment="1" applyProtection="0">
      <alignment horizontal="center" vertical="center" wrapText="1"/>
      <protection hidden="0" locked="1"/>
    </xf>
    <xf fontId="41" fillId="0" borderId="6" numFmtId="0" xfId="0" applyFont="1" applyBorder="1" applyAlignment="1" applyProtection="0">
      <alignment vertical="center" wrapText="1"/>
      <protection hidden="0" locked="1"/>
    </xf>
    <xf fontId="41" fillId="0" borderId="9" numFmtId="0" xfId="0" applyFont="1" applyBorder="1" applyAlignment="1" applyProtection="0">
      <alignment vertical="center" wrapText="1"/>
      <protection hidden="0" locked="1"/>
    </xf>
    <xf fontId="39" fillId="0" borderId="10" numFmtId="0" xfId="0" applyFont="1" applyBorder="1" applyAlignment="1" applyProtection="0">
      <alignment horizontal="left" indent="1" vertical="center"/>
      <protection hidden="0" locked="1"/>
    </xf>
    <xf fontId="41" fillId="0" borderId="11" numFmtId="0" xfId="0" applyFont="1" applyBorder="1" applyAlignment="1" applyProtection="0">
      <alignment vertical="center" wrapText="1"/>
      <protection hidden="0" locked="1"/>
    </xf>
    <xf fontId="39" fillId="0" borderId="9" numFmtId="0" xfId="0" applyFont="1" applyBorder="1" applyAlignment="1" applyProtection="0">
      <alignment vertical="center"/>
      <protection hidden="0" locked="1"/>
    </xf>
    <xf fontId="39" fillId="0" borderId="6" numFmtId="0" xfId="0" applyFont="1" applyBorder="1" applyAlignment="1" applyProtection="0">
      <alignment vertical="center" wrapText="1"/>
      <protection hidden="0" locked="1"/>
    </xf>
    <xf fontId="38" fillId="0" borderId="10" numFmtId="0" xfId="0" applyFont="1" applyBorder="1" applyAlignment="1" applyProtection="0">
      <alignment vertical="center"/>
      <protection hidden="0" locked="1"/>
    </xf>
    <xf fontId="38" fillId="0" borderId="11" numFmtId="0" xfId="0" applyFont="1" applyBorder="1" applyAlignment="1" applyProtection="0">
      <alignment horizontal="right" vertical="center"/>
      <protection hidden="0" locked="1"/>
    </xf>
    <xf fontId="38" fillId="0" borderId="11" numFmtId="0" xfId="0" applyFont="1" applyBorder="1" applyAlignment="1" applyProtection="0">
      <alignment horizontal="right" vertical="center" wrapText="1"/>
      <protection hidden="0" locked="1"/>
    </xf>
    <xf fontId="4" fillId="0" borderId="0" numFmtId="0" xfId="0" applyFont="1" applyAlignment="1" applyProtection="0">
      <alignment horizontal="left"/>
      <protection hidden="0" locked="1"/>
    </xf>
    <xf fontId="7" fillId="0" borderId="0" numFmtId="0" xfId="0" applyFont="1" applyAlignment="1" applyProtection="0">
      <alignment horizontal="left" vertical="center"/>
      <protection hidden="0" locked="1"/>
    </xf>
    <xf fontId="4" fillId="4" borderId="0" numFmtId="0" xfId="0" applyFont="1" applyFill="1" applyProtection="0">
      <protection hidden="0" locked="1"/>
    </xf>
    <xf fontId="5" fillId="4" borderId="0" numFmtId="0" xfId="0" applyFont="1" applyFill="1" applyAlignment="1" applyProtection="0">
      <alignment horizontal="left" vertical="center"/>
      <protection hidden="0" locked="1"/>
    </xf>
    <xf fontId="4" fillId="4" borderId="0" numFmtId="0" xfId="0" applyFont="1" applyFill="1" applyAlignment="1" applyProtection="0">
      <alignment horizontal="center" vertical="center"/>
      <protection hidden="0" locked="1"/>
    </xf>
    <xf fontId="4" fillId="4" borderId="0" numFmtId="49" xfId="0" applyNumberFormat="1" applyFont="1" applyFill="1" applyAlignment="1" applyProtection="0">
      <alignment horizontal="left"/>
      <protection hidden="0" locked="1"/>
    </xf>
    <xf fontId="4" fillId="4" borderId="0" numFmtId="0" xfId="0" applyFont="1" applyFill="1" applyAlignment="1" applyProtection="0">
      <alignment horizontal="left"/>
      <protection hidden="0" locked="1"/>
    </xf>
    <xf fontId="4" fillId="5" borderId="0" numFmtId="0" xfId="0" applyFont="1" applyFill="1" applyProtection="0">
      <protection hidden="0" locked="1"/>
    </xf>
    <xf fontId="5" fillId="5" borderId="0" numFmtId="0" xfId="0" applyFont="1" applyFill="1" applyAlignment="1" applyProtection="0">
      <alignment horizontal="left" vertical="center"/>
      <protection hidden="0" locked="1"/>
    </xf>
    <xf fontId="4" fillId="5" borderId="0" numFmtId="0" xfId="0" applyFont="1" applyFill="1" applyAlignment="1" applyProtection="0">
      <alignment horizontal="center" vertical="center"/>
      <protection hidden="0" locked="1"/>
    </xf>
    <xf fontId="4" fillId="5" borderId="0" numFmtId="49" xfId="0" applyNumberFormat="1" applyFont="1" applyFill="1" applyAlignment="1" applyProtection="0">
      <alignment horizontal="left"/>
      <protection hidden="0" locked="1"/>
    </xf>
    <xf fontId="4" fillId="5" borderId="0" numFmtId="0" xfId="0" applyFont="1" applyFill="1" applyAlignment="1" applyProtection="0">
      <alignment horizontal="left"/>
      <protection hidden="0" locked="1"/>
    </xf>
    <xf fontId="4" fillId="0" borderId="0" numFmtId="0" xfId="0" applyFont="1" applyAlignment="1" applyProtection="0">
      <alignment horizontal="left" vertical="center" wrapText="1"/>
      <protection hidden="0" locked="1"/>
    </xf>
    <xf fontId="10" fillId="0" borderId="0" numFmtId="0" xfId="0" applyFont="1" applyAlignment="1" applyProtection="0">
      <alignment horizontal="left"/>
      <protection hidden="0" locked="1"/>
    </xf>
    <xf fontId="4" fillId="6" borderId="0" numFmtId="0" xfId="0" applyFont="1" applyFill="1" applyAlignment="1" applyProtection="0">
      <alignment horizontal="center" vertical="center"/>
      <protection hidden="0" locked="1"/>
    </xf>
    <xf fontId="5" fillId="6" borderId="0" numFmtId="0" xfId="0" applyFont="1" applyFill="1" applyAlignment="1" applyProtection="0">
      <alignment horizontal="left" vertical="center"/>
      <protection hidden="0" locked="1"/>
    </xf>
    <xf fontId="4" fillId="6" borderId="0" numFmtId="0" xfId="0" applyFont="1" applyFill="1" applyAlignment="1" applyProtection="0">
      <alignment horizontal="left"/>
      <protection hidden="0" locked="1"/>
    </xf>
    <xf fontId="4" fillId="0" borderId="0" numFmtId="0" xfId="0" applyFont="1" applyAlignment="1" applyProtection="0">
      <alignment horizontal="left" vertical="center"/>
      <protection hidden="0" locked="1"/>
    </xf>
    <xf fontId="5" fillId="0" borderId="0" numFmtId="49" xfId="0" applyNumberFormat="1" applyFont="1" applyAlignment="1" applyProtection="0">
      <alignment horizontal="left" vertical="center"/>
      <protection hidden="0" locked="1"/>
    </xf>
    <xf fontId="13" fillId="0" borderId="0" numFmtId="0" xfId="0" applyFont="1" applyAlignment="1" applyProtection="0">
      <alignment horizontal="left" vertical="center"/>
      <protection hidden="0" locked="1"/>
    </xf>
    <xf fontId="5" fillId="0" borderId="0" numFmtId="0" xfId="0" applyFont="1" applyAlignment="1" applyProtection="0">
      <alignment horizontal="center" vertical="center"/>
      <protection hidden="0" locked="1"/>
    </xf>
    <xf fontId="5" fillId="5" borderId="0" numFmtId="0" xfId="0" applyFont="1" applyFill="1" applyAlignment="1" applyProtection="0">
      <alignment horizontal="center"/>
      <protection hidden="0" locked="1"/>
    </xf>
    <xf fontId="12" fillId="0" borderId="0" numFmtId="49" xfId="0" applyNumberFormat="1" applyFont="1" applyAlignment="1" applyProtection="0">
      <alignment horizontal="left" vertical="center"/>
      <protection hidden="0" locked="1"/>
    </xf>
    <xf fontId="13" fillId="0" borderId="0" numFmtId="49" xfId="0" applyNumberFormat="1" applyFont="1" applyAlignment="1" applyProtection="0">
      <alignment horizontal="left" vertical="center"/>
      <protection hidden="0" locked="1"/>
    </xf>
    <xf fontId="5" fillId="2" borderId="0" numFmtId="0" xfId="0" applyFont="1" applyFill="1" applyAlignment="1" applyProtection="0">
      <alignment horizontal="center"/>
      <protection hidden="0" locked="1"/>
    </xf>
    <xf fontId="11" fillId="0" borderId="0" numFmtId="0" xfId="0" applyFont="1" applyAlignment="1" applyProtection="0">
      <alignment horizontal="left" vertical="center"/>
      <protection hidden="0" locked="1"/>
    </xf>
    <xf fontId="12" fillId="0" borderId="0" numFmtId="0" xfId="0" applyFont="1" applyAlignment="1" applyProtection="0">
      <alignment horizontal="left" vertical="center"/>
      <protection hidden="0" locked="1"/>
    </xf>
    <xf fontId="5" fillId="5" borderId="0" numFmtId="0" xfId="0" applyFont="1" applyFill="1" applyProtection="0">
      <protection hidden="0" locked="1"/>
    </xf>
    <xf fontId="4" fillId="4" borderId="0" numFmtId="0" xfId="0" applyFont="1" applyFill="1" applyAlignment="1" applyProtection="0">
      <alignment horizontal="center" vertical="center" wrapText="1"/>
      <protection hidden="0" locked="1"/>
    </xf>
    <xf fontId="4" fillId="4" borderId="0" numFmtId="49" xfId="0" applyNumberFormat="1" applyFont="1" applyFill="1" applyAlignment="1" applyProtection="0">
      <alignment horizontal="left" vertical="center" wrapText="1"/>
      <protection hidden="0" locked="1"/>
    </xf>
    <xf fontId="10" fillId="5" borderId="0" numFmtId="0" xfId="0" applyFont="1" applyFill="1" applyProtection="0">
      <protection hidden="0" locked="1"/>
    </xf>
    <xf fontId="22" fillId="0" borderId="0" numFmtId="0" xfId="0" applyFont="1" applyAlignment="1" applyProtection="0">
      <alignment vertical="center"/>
      <protection hidden="0" locked="1"/>
    </xf>
    <xf fontId="19" fillId="2" borderId="6" numFmtId="164" xfId="0" applyNumberFormat="1" applyFont="1" applyFill="1" applyBorder="1" applyAlignment="1" applyProtection="0">
      <alignment horizontal="right" vertical="center" wrapText="1"/>
      <protection hidden="0" locked="1"/>
    </xf>
    <xf fontId="19" fillId="2" borderId="5" numFmtId="0" xfId="0" applyFont="1" applyFill="1" applyBorder="1" applyAlignment="1" applyProtection="0">
      <alignment horizontal="right" vertical="center"/>
      <protection hidden="0" locked="1"/>
    </xf>
    <xf fontId="21" fillId="2" borderId="9" numFmtId="0" xfId="0" applyFont="1" applyFill="1" applyBorder="1" applyAlignment="1" applyProtection="0">
      <alignment horizontal="right" vertical="center" wrapText="1"/>
      <protection hidden="0" locked="1"/>
    </xf>
    <xf fontId="20" fillId="2" borderId="8" numFmtId="0" xfId="0" applyFont="1" applyFill="1" applyBorder="1" applyAlignment="1" applyProtection="0">
      <alignment horizontal="center" vertical="center" wrapText="1"/>
      <protection hidden="0" locked="1"/>
    </xf>
    <xf fontId="19" fillId="2" borderId="8" numFmtId="0" xfId="0" applyFont="1" applyFill="1" applyBorder="1" applyAlignment="1" applyProtection="0">
      <alignment vertical="center"/>
      <protection hidden="0" locked="1"/>
    </xf>
    <xf fontId="19" fillId="2" borderId="9" numFmtId="0" xfId="0" applyFont="1" applyFill="1" applyBorder="1" applyAlignment="1" applyProtection="0">
      <alignment horizontal="right" vertical="center"/>
      <protection hidden="0" locked="1"/>
    </xf>
    <xf fontId="22" fillId="0" borderId="9" numFmtId="0" xfId="0" applyFont="1" applyBorder="1" applyAlignment="1" applyProtection="0">
      <alignment horizontal="right" indent="1" vertical="center"/>
      <protection hidden="0" locked="1"/>
    </xf>
    <xf fontId="19" fillId="2" borderId="8" numFmtId="49" xfId="0" applyNumberFormat="1" applyFont="1" applyFill="1" applyBorder="1" applyAlignment="1" applyProtection="0">
      <alignment vertical="center"/>
      <protection hidden="0" locked="1"/>
    </xf>
    <xf fontId="19" fillId="2" borderId="10" numFmtId="0" xfId="0" applyFont="1" applyFill="1" applyBorder="1" applyAlignment="1" applyProtection="0">
      <alignment vertical="center"/>
      <protection hidden="0" locked="1"/>
    </xf>
    <xf fontId="19" fillId="2" borderId="4" numFmtId="0" xfId="0" applyFont="1" applyFill="1" applyBorder="1" applyAlignment="1" applyProtection="0">
      <alignment vertical="center" wrapText="1"/>
      <protection hidden="0" locked="1"/>
    </xf>
    <xf fontId="19" fillId="2" borderId="4" numFmtId="0" xfId="0" applyFont="1" applyFill="1" applyBorder="1" applyAlignment="1" applyProtection="0">
      <alignment horizontal="center" vertical="center" wrapText="1"/>
      <protection hidden="0" locked="1"/>
    </xf>
    <xf fontId="42" fillId="0" borderId="0" numFmtId="0" xfId="0" applyFont="1" applyAlignment="1" applyProtection="0">
      <alignment vertical="center"/>
      <protection hidden="0" locked="1"/>
    </xf>
    <xf fontId="43" fillId="0" borderId="8" numFmtId="0" xfId="0" applyFont="1" applyBorder="1" applyAlignment="1" applyProtection="0">
      <alignment vertical="center"/>
      <protection hidden="0" locked="1"/>
    </xf>
    <xf fontId="23" fillId="0" borderId="9" numFmtId="0" xfId="0" applyFont="1" applyBorder="1" applyAlignment="1" applyProtection="0">
      <alignment horizontal="right" vertical="center"/>
      <protection hidden="0" locked="1"/>
    </xf>
    <xf fontId="22" fillId="0" borderId="14" numFmtId="0" xfId="0" applyFont="1" applyBorder="1" applyAlignment="1" applyProtection="0">
      <alignment vertical="center"/>
      <protection hidden="0" locked="1"/>
    </xf>
    <xf fontId="22" fillId="0" borderId="0" numFmtId="0" xfId="0" applyFont="1" applyAlignment="1" applyProtection="0">
      <alignment horizontal="right" vertical="center"/>
      <protection hidden="0" locked="1"/>
    </xf>
    <xf fontId="19" fillId="2" borderId="5" numFmtId="0" xfId="0" applyFont="1" applyFill="1" applyBorder="1" applyAlignment="1" applyProtection="0">
      <alignment vertical="center" wrapText="1"/>
      <protection hidden="0" locked="1"/>
    </xf>
    <xf fontId="19" fillId="2" borderId="6" numFmtId="0" xfId="0" applyFont="1" applyFill="1" applyBorder="1" applyAlignment="1" applyProtection="0">
      <alignment horizontal="right" vertical="center"/>
      <protection hidden="0" locked="1"/>
    </xf>
    <xf fontId="19" fillId="2" borderId="8" numFmtId="0" xfId="0" applyFont="1" applyFill="1" applyBorder="1" applyAlignment="1" applyProtection="0">
      <alignment vertical="center" wrapText="1"/>
      <protection hidden="0" locked="1"/>
    </xf>
    <xf fontId="19" fillId="2" borderId="10" numFmtId="0" xfId="0" applyFont="1" applyFill="1" applyBorder="1" applyAlignment="1" applyProtection="0">
      <alignment vertical="center" wrapText="1"/>
      <protection hidden="0" locked="1"/>
    </xf>
    <xf fontId="19" fillId="2" borderId="17" numFmtId="0" xfId="0" applyFont="1" applyFill="1" applyBorder="1" applyAlignment="1" applyProtection="0">
      <alignment horizontal="center" vertical="center" wrapText="1"/>
      <protection hidden="0" locked="1"/>
    </xf>
    <xf fontId="19" fillId="2" borderId="5" numFmtId="164" xfId="0" applyNumberFormat="1" applyFont="1" applyFill="1" applyBorder="1" applyAlignment="1" applyProtection="0">
      <alignment horizontal="right" vertical="center" wrapText="1"/>
      <protection hidden="0" locked="1"/>
    </xf>
    <xf fontId="22" fillId="0" borderId="8" numFmtId="0" xfId="0" applyFont="1" applyBorder="1" applyAlignment="1" applyProtection="0">
      <alignment horizontal="right" vertical="center"/>
      <protection hidden="0" locked="1"/>
    </xf>
    <xf fontId="23" fillId="0" borderId="14" numFmtId="0" xfId="0" applyFont="1" applyBorder="1" applyAlignment="1" applyProtection="0">
      <alignment vertical="center"/>
      <protection hidden="0" locked="1"/>
    </xf>
    <xf fontId="19" fillId="2" borderId="14" numFmtId="0" xfId="0" applyFont="1" applyFill="1" applyBorder="1" applyAlignment="1" applyProtection="0">
      <alignment vertical="center"/>
      <protection hidden="0" locked="1"/>
    </xf>
    <xf fontId="19" fillId="2" borderId="8" numFmtId="0" xfId="0" applyFont="1" applyFill="1" applyBorder="1" applyAlignment="1" applyProtection="0">
      <alignment horizontal="right" vertical="center"/>
      <protection hidden="0" locked="1"/>
    </xf>
    <xf fontId="23" fillId="0" borderId="8" numFmtId="0" xfId="0" applyFont="1" applyBorder="1" applyAlignment="1" applyProtection="0">
      <alignment horizontal="right" vertical="center"/>
      <protection hidden="0" locked="1"/>
    </xf>
    <xf fontId="19" fillId="2" borderId="16" numFmtId="0" xfId="0" applyFont="1" applyFill="1" applyBorder="1" applyAlignment="1" applyProtection="0">
      <alignment vertical="center"/>
      <protection hidden="0" locked="1"/>
    </xf>
    <xf fontId="19" fillId="2" borderId="10" numFmtId="0" xfId="0" applyFont="1" applyFill="1" applyBorder="1" applyAlignment="1" applyProtection="0">
      <alignment horizontal="right" vertical="center"/>
      <protection hidden="0" locked="1"/>
    </xf>
    <xf fontId="22" fillId="0" borderId="12" numFmtId="0" xfId="0" applyFont="1" applyBorder="1" applyAlignment="1" applyProtection="0">
      <alignment vertical="center"/>
      <protection hidden="0" locked="1"/>
    </xf>
    <xf fontId="23" fillId="0" borderId="12" numFmtId="0" xfId="0" applyFont="1" applyBorder="1" applyAlignment="1" applyProtection="0">
      <alignment horizontal="right" vertical="center"/>
      <protection hidden="0" locked="1"/>
    </xf>
    <xf fontId="22" fillId="0" borderId="12" numFmtId="0" xfId="0" applyFont="1" applyBorder="1" applyAlignment="1" applyProtection="0">
      <alignment horizontal="right" vertical="center"/>
      <protection hidden="0" locked="1"/>
    </xf>
    <xf fontId="19" fillId="2" borderId="13" numFmtId="0" xfId="0" applyFont="1" applyFill="1" applyBorder="1" applyAlignment="1" applyProtection="0">
      <alignment horizontal="right" vertical="center"/>
      <protection hidden="0" locked="1"/>
    </xf>
    <xf fontId="44" fillId="0" borderId="0" numFmtId="0" xfId="0" applyFont="1" applyAlignment="1" applyProtection="0">
      <alignment vertical="center"/>
      <protection hidden="0" locked="1"/>
    </xf>
    <xf fontId="7" fillId="4" borderId="0" numFmtId="0" xfId="0" applyFont="1" applyFill="1" applyAlignment="1" applyProtection="0">
      <alignment horizontal="center" vertical="center"/>
      <protection hidden="0" locked="1"/>
    </xf>
    <xf fontId="45" fillId="0" borderId="0" numFmtId="0" xfId="0" applyFont="1" applyProtection="0">
      <protection hidden="0" locked="1"/>
    </xf>
    <xf fontId="4" fillId="9" borderId="0" numFmtId="0" xfId="0" applyFont="1" applyFill="1" applyProtection="0">
      <protection hidden="0" locked="1"/>
    </xf>
    <xf fontId="9" fillId="9" borderId="0" numFmtId="0" xfId="0" applyFont="1" applyFill="1" applyAlignment="1" applyProtection="0">
      <alignment horizontal="right"/>
      <protection hidden="0" locked="1"/>
    </xf>
    <xf fontId="4" fillId="9" borderId="0" numFmtId="0" xfId="0" applyFont="1" applyFill="1" applyAlignment="1" applyProtection="0">
      <alignment horizontal="center" vertical="center"/>
      <protection hidden="0" locked="1"/>
    </xf>
    <xf fontId="4" fillId="9" borderId="0" numFmtId="0" xfId="0" applyFont="1" applyFill="1" applyAlignment="1" applyProtection="0">
      <alignment horizontal="left" vertical="center"/>
      <protection hidden="0" locked="1"/>
    </xf>
    <xf fontId="6" fillId="0" borderId="0" numFmtId="0" xfId="0" applyFont="1" applyAlignment="1" applyProtection="0">
      <alignment horizontal="left" vertical="center"/>
      <protection hidden="0" locked="1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1" Type="http://schemas.onlyoffice.com/jsaProject" Target="jsaProject.bin"/><Relationship  Id="rId10" Type="http://schemas.openxmlformats.org/officeDocument/2006/relationships/theme" Target="theme/theme1.xml"/><Relationship  Id="rId11" Type="http://schemas.openxmlformats.org/officeDocument/2006/relationships/sharedStrings" Target="sharedStrings.xml"/><Relationship  Id="rId12" Type="http://schemas.openxmlformats.org/officeDocument/2006/relationships/styles" Target="styles.xml"/><Relationship  Id="rId2" Type="http://schemas.microsoft.com/office/2017/10/relationships/person" Target="persons/person.xml"/><Relationship  Id="rId3" Type="http://schemas.openxmlformats.org/officeDocument/2006/relationships/customXml" Target="../customXml/item1.xml"/><Relationship  Id="rId4" Type="http://schemas.openxmlformats.org/officeDocument/2006/relationships/worksheet" Target="worksheets/sheet1.xml"/><Relationship  Id="rId5" Type="http://schemas.openxmlformats.org/officeDocument/2006/relationships/worksheet" Target="worksheets/sheet2.xml"/><Relationship  Id="rId6" Type="http://schemas.openxmlformats.org/officeDocument/2006/relationships/worksheet" Target="worksheets/sheet3.xml"/><Relationship  Id="rId7" Type="http://schemas.openxmlformats.org/officeDocument/2006/relationships/worksheet" Target="worksheets/sheet4.xml"/><Relationship  Id="rId8" Type="http://schemas.openxmlformats.org/officeDocument/2006/relationships/worksheet" Target="worksheets/sheet5.xml"/><Relationship  Id="rId9" Type="http://schemas.openxmlformats.org/officeDocument/2006/relationships/worksheet" Target="worksheets/sheet6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tc={8236E753-D901-432E-8628-104B889B380A}" id="{AFB970E4-31B6-28B7-2FFF-63274BB71FCB}"/>
  <person displayName="tc={E751BD08-811C-403E-8ACE-D5A22BE8B383}" id="{BE9C1A06-3678-3712-0943-C2E10E5DB3B0}"/>
  <person displayName="tc={88C6D4CC-661A-4616-8625-5199D65392D0}" id="{B1F19C6D-88AF-D438-2FDF-65DCEE791762}"/>
  <person displayName="tc={767A0B5D-9B28-471C-BD5D-D52C147C968F}" id="{FFA31AEF-ED11-3DFE-5CA5-EBC09D1E7EF8}"/>
</personList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Thème Offic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Arial"/>
        <a:cs typeface="Arial"/>
      </a:majorFont>
      <a:minorFont>
        <a:latin typeface="Aptos Narrow"/>
        <a:ea typeface="Arial"/>
        <a:cs typeface="Arial"/>
      </a:minorFont>
    </a:fontScheme>
    <a:fmtScheme name=""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176" personId="{AFB970E4-31B6-28B7-2FFF-63274BB71FCB}" id="{00C400D7-0004-4DDA-B093-00EF009B0059}" done="0">
    <tex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La formule de l’indicateur est 270 - (254 + 256)
Réponse :
    LA BONNE FORMULE EST BIEN : 270 + 254 + 256. IDEM POUR LE TAUX EBITDA EN % DU CA
</text>
  </threadedComment>
  <threadedComment ref="H316" personId="{BE9C1A06-3678-3712-0943-C2E10E5DB3B0}" id="{00BC00FB-00E8-475D-AE8D-000C0019007E}" done="0">
    <tex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Pas de formule
</text>
  </threadedComment>
  <threadedComment ref="H341" personId="{B1F19C6D-88AF-D438-2FDF-65DCEE791762}" id="{00B500CE-00C2-447F-9207-00A3008E00B9}" done="0">
    <tex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Formule non implémentable avec Max et n-1
</text>
  </threadedComment>
  <threadedComment ref="H375" personId="{FFA31AEF-ED11-3DFE-5CA5-EBC09D1E7EF8}" id="{009000E1-001F-4036-B36F-0094006F003B}" done="0">
    <tex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La formule TX_FRNG n’était pas définie dans l’analyse financière, il faudrait vérifier la formule donnée ici pour voir si on peut la reporter dans l’analyse financière
</text>
  </threadedComment>
</ThreadedComments>
</file>

<file path=xl/worksheets/_rels/sheet4.xml.rels><?xml version="1.0" encoding="UTF-8" standalone="yes"?><Relationships xmlns="http://schemas.openxmlformats.org/package/2006/relationships"><Relationship  Id="rId1" Type="http://schemas.microsoft.com/office/2017/10/relationships/threadedComment" Target="../threadedComments/threadedComment1.xml"/><Relationship  Id="rId2" Type="http://schemas.openxmlformats.org/officeDocument/2006/relationships/comments" Target="../comments1.xml"/><Relationship 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filterMode="0">
    <tabColor rgb="FFFBE3D6"/>
    <outlinePr applyStyles="0" summaryBelow="1" summaryRight="1" showOutlineSymbols="1"/>
    <pageSetUpPr autoPageBreaks="1" fitToPage="0"/>
  </sheetPr>
  <sheetViews>
    <sheetView showFormulas="0" showGridLines="1" showRowColHeaders="1" showZeros="1" rightToLeft="0" view="normal" topLeftCell="A1" zoomScale="100" workbookViewId="0">
      <selection activeCell="A15" activeCellId="0" sqref="A15"/>
    </sheetView>
  </sheetViews>
  <sheetFormatPr defaultColWidth="11.4296875" defaultRowHeight="15"/>
  <cols>
    <col customWidth="1" min="1" max="1" style="0" width="57.140000000000001"/>
    <col customWidth="1" min="7" max="7" style="0" width="27.43"/>
    <col customWidth="1" min="8" max="8" style="0" width="27.719999999999999"/>
    <col customWidth="1" min="9" max="9" style="0" width="30.43"/>
  </cols>
  <sheetData>
    <row r="2" ht="15">
      <c r="A2" s="1" t="s">
        <v>0</v>
      </c>
      <c r="B2" s="1"/>
      <c r="C2" s="1"/>
      <c r="D2" s="1"/>
      <c r="E2" s="1"/>
      <c r="F2" s="1"/>
      <c r="G2" s="1"/>
      <c r="H2" s="2" t="s">
        <v>1</v>
      </c>
      <c r="I2" t="s">
        <v>2</v>
      </c>
    </row>
    <row r="4" ht="15">
      <c r="A4" s="3" t="s">
        <v>3</v>
      </c>
      <c r="B4" t="s">
        <v>4</v>
      </c>
      <c r="C4" t="s">
        <v>5</v>
      </c>
      <c r="D4" t="s">
        <v>6</v>
      </c>
      <c r="E4" t="s">
        <v>7</v>
      </c>
      <c r="F4" t="s">
        <v>8</v>
      </c>
      <c r="G4" t="s">
        <v>9</v>
      </c>
    </row>
    <row r="5" ht="15">
      <c r="A5" s="3" t="s">
        <v>10</v>
      </c>
    </row>
    <row r="6" ht="15">
      <c r="A6" t="s">
        <v>11</v>
      </c>
    </row>
    <row r="7" ht="15">
      <c r="A7" t="s">
        <v>12</v>
      </c>
    </row>
    <row r="8" ht="15">
      <c r="A8" t="s">
        <v>13</v>
      </c>
    </row>
    <row r="9" ht="15">
      <c r="A9" t="s">
        <v>14</v>
      </c>
      <c r="C9" t="s">
        <v>15</v>
      </c>
    </row>
    <row r="10" ht="15">
      <c r="A10" t="s">
        <v>16</v>
      </c>
      <c r="C10" t="s">
        <v>15</v>
      </c>
    </row>
    <row r="11" s="4" customFormat="1" ht="15">
      <c r="A11" s="4" t="s">
        <v>17</v>
      </c>
    </row>
    <row r="12" ht="15">
      <c r="A12" t="s">
        <v>18</v>
      </c>
    </row>
    <row r="15" ht="15">
      <c r="A15" t="s">
        <v>19</v>
      </c>
    </row>
    <row r="16" ht="15">
      <c r="A16" t="s">
        <v>20</v>
      </c>
    </row>
    <row r="18" ht="15">
      <c r="A18" t="s">
        <v>21</v>
      </c>
    </row>
    <row r="20" ht="15">
      <c r="A20" t="s">
        <v>22</v>
      </c>
    </row>
    <row r="21" ht="15">
      <c r="A21" t="s">
        <v>23</v>
      </c>
    </row>
    <row r="23" ht="15">
      <c r="A23" t="s">
        <v>24</v>
      </c>
    </row>
    <row r="24" ht="15">
      <c r="A24" t="s">
        <v>25</v>
      </c>
    </row>
    <row r="25" ht="15">
      <c r="A25" t="s">
        <v>26</v>
      </c>
    </row>
    <row r="26" ht="15">
      <c r="A26" t="s">
        <v>27</v>
      </c>
    </row>
    <row r="28" ht="15">
      <c r="A28" t="s">
        <v>28</v>
      </c>
    </row>
    <row r="30" ht="15">
      <c r="A30" t="s">
        <v>29</v>
      </c>
    </row>
    <row r="32" ht="15">
      <c r="A32" t="s">
        <v>30</v>
      </c>
    </row>
    <row r="33" ht="15">
      <c r="A33" t="s">
        <v>31</v>
      </c>
    </row>
    <row r="34" ht="15">
      <c r="A34" t="s">
        <v>32</v>
      </c>
    </row>
    <row r="36" ht="15">
      <c r="A36" t="s">
        <v>33</v>
      </c>
    </row>
    <row r="37" ht="15">
      <c r="A37" t="s">
        <v>34</v>
      </c>
    </row>
    <row r="38" ht="15">
      <c r="A38" t="s">
        <v>35</v>
      </c>
      <c r="H38" t="s">
        <v>36</v>
      </c>
    </row>
    <row r="39" ht="15">
      <c r="A39" t="s">
        <v>37</v>
      </c>
    </row>
    <row r="40" ht="15">
      <c r="A40" t="s">
        <v>38</v>
      </c>
    </row>
    <row r="41" ht="15">
      <c r="A41" t="s">
        <v>39</v>
      </c>
    </row>
    <row r="43" ht="15">
      <c r="A43" t="s">
        <v>40</v>
      </c>
    </row>
    <row r="46" ht="15">
      <c r="A46" s="1" t="s">
        <v>41</v>
      </c>
      <c r="B46" s="1"/>
      <c r="C46" s="1"/>
      <c r="D46" s="1"/>
      <c r="E46" s="1"/>
      <c r="F46" s="1"/>
      <c r="G46" s="1"/>
    </row>
    <row r="48" ht="15">
      <c r="A48" s="3" t="s">
        <v>42</v>
      </c>
      <c r="B48" t="s">
        <v>4</v>
      </c>
      <c r="C48" t="s">
        <v>5</v>
      </c>
      <c r="D48" t="s">
        <v>6</v>
      </c>
      <c r="E48" t="s">
        <v>7</v>
      </c>
      <c r="F48" t="s">
        <v>8</v>
      </c>
    </row>
    <row r="49" ht="15">
      <c r="A49" t="s">
        <v>10</v>
      </c>
    </row>
    <row r="50" ht="15">
      <c r="A50" t="s">
        <v>43</v>
      </c>
    </row>
    <row r="51" ht="15">
      <c r="A51" t="s">
        <v>44</v>
      </c>
    </row>
    <row r="52" ht="15">
      <c r="A52" t="s">
        <v>45</v>
      </c>
      <c r="H52" t="s">
        <v>36</v>
      </c>
    </row>
    <row r="53" ht="15">
      <c r="A53" s="3" t="s">
        <v>46</v>
      </c>
    </row>
    <row r="54" ht="15">
      <c r="A54" t="s">
        <v>47</v>
      </c>
    </row>
    <row r="55" ht="15">
      <c r="A55" t="s">
        <v>45</v>
      </c>
    </row>
    <row r="56" ht="15">
      <c r="A56" t="s">
        <v>48</v>
      </c>
    </row>
    <row r="57" ht="15">
      <c r="A57" s="3" t="s">
        <v>49</v>
      </c>
    </row>
    <row r="58" ht="15">
      <c r="A58" t="s">
        <v>50</v>
      </c>
    </row>
    <row r="59" ht="15">
      <c r="A59" t="s">
        <v>51</v>
      </c>
    </row>
    <row r="60" ht="15">
      <c r="A60" t="s">
        <v>52</v>
      </c>
    </row>
    <row r="61" ht="15">
      <c r="A61" t="s">
        <v>53</v>
      </c>
      <c r="H61" t="s">
        <v>36</v>
      </c>
    </row>
    <row r="62" ht="15">
      <c r="A62" s="3" t="s">
        <v>54</v>
      </c>
    </row>
    <row r="63" ht="15">
      <c r="A63" s="3" t="s">
        <v>55</v>
      </c>
    </row>
    <row r="64" ht="15">
      <c r="A64" t="s">
        <v>56</v>
      </c>
    </row>
    <row r="65" ht="15">
      <c r="A65" t="s">
        <v>57</v>
      </c>
    </row>
    <row r="66" ht="15">
      <c r="A66" t="s">
        <v>53</v>
      </c>
      <c r="H66" t="s">
        <v>36</v>
      </c>
    </row>
    <row r="67" ht="15">
      <c r="A67" s="3" t="s">
        <v>58</v>
      </c>
    </row>
    <row r="68" ht="15">
      <c r="A68" t="s">
        <v>59</v>
      </c>
      <c r="H68" t="s">
        <v>60</v>
      </c>
    </row>
    <row r="69" ht="15">
      <c r="A69" t="s">
        <v>61</v>
      </c>
    </row>
    <row r="70" ht="15">
      <c r="A70" t="s">
        <v>62</v>
      </c>
    </row>
    <row r="71" ht="15">
      <c r="A71" t="s">
        <v>53</v>
      </c>
      <c r="H71" t="s">
        <v>36</v>
      </c>
    </row>
    <row r="72" ht="15">
      <c r="A72" s="3" t="s">
        <v>63</v>
      </c>
    </row>
    <row r="73" ht="15">
      <c r="A73" t="s">
        <v>64</v>
      </c>
    </row>
    <row r="74" ht="15">
      <c r="A74" t="s">
        <v>65</v>
      </c>
    </row>
    <row r="75" ht="15">
      <c r="A75" t="s">
        <v>66</v>
      </c>
    </row>
    <row r="76" ht="15">
      <c r="A76" t="s">
        <v>67</v>
      </c>
      <c r="H76" t="s">
        <v>36</v>
      </c>
    </row>
    <row r="77" ht="15">
      <c r="A77" s="3" t="s">
        <v>68</v>
      </c>
    </row>
    <row r="78" ht="15">
      <c r="A78" t="s">
        <v>69</v>
      </c>
    </row>
    <row r="79" ht="15">
      <c r="A79" t="s">
        <v>70</v>
      </c>
    </row>
    <row r="80" ht="15">
      <c r="A80" t="s">
        <v>53</v>
      </c>
      <c r="H80" t="s">
        <v>36</v>
      </c>
    </row>
    <row r="81" ht="15">
      <c r="A81" s="3" t="s">
        <v>71</v>
      </c>
    </row>
    <row r="82" ht="15">
      <c r="A82" s="3" t="s">
        <v>72</v>
      </c>
    </row>
    <row r="83" ht="15">
      <c r="A83" t="s">
        <v>73</v>
      </c>
    </row>
    <row r="84" ht="15">
      <c r="A84" t="s">
        <v>74</v>
      </c>
    </row>
    <row r="85" ht="15">
      <c r="A85" t="s">
        <v>53</v>
      </c>
      <c r="H85" t="s">
        <v>36</v>
      </c>
    </row>
    <row r="86" ht="15">
      <c r="A86" s="3" t="s">
        <v>75</v>
      </c>
    </row>
    <row r="87" ht="15">
      <c r="A87" s="3" t="s">
        <v>76</v>
      </c>
    </row>
    <row r="90" ht="15">
      <c r="A90" s="1" t="s">
        <v>77</v>
      </c>
      <c r="B90" s="1"/>
      <c r="C90" s="1"/>
      <c r="D90" s="1"/>
      <c r="E90" s="1"/>
      <c r="F90" s="1"/>
      <c r="G90" s="1"/>
    </row>
    <row r="91" ht="15">
      <c r="A91" s="3" t="s">
        <v>78</v>
      </c>
      <c r="B91" t="s">
        <v>4</v>
      </c>
      <c r="C91" t="s">
        <v>5</v>
      </c>
      <c r="D91" t="s">
        <v>6</v>
      </c>
      <c r="E91" t="s">
        <v>7</v>
      </c>
      <c r="F91" t="s">
        <v>8</v>
      </c>
    </row>
    <row r="92" ht="15">
      <c r="A92" t="s">
        <v>10</v>
      </c>
    </row>
    <row r="93" ht="15">
      <c r="A93" t="s">
        <v>79</v>
      </c>
    </row>
    <row r="94" ht="15">
      <c r="A94" t="s">
        <v>80</v>
      </c>
    </row>
    <row r="95" ht="15">
      <c r="A95" t="s">
        <v>81</v>
      </c>
    </row>
    <row r="96" ht="15">
      <c r="A96" t="s">
        <v>82</v>
      </c>
    </row>
    <row r="97" ht="15">
      <c r="A97" t="s">
        <v>83</v>
      </c>
    </row>
    <row r="98" ht="15">
      <c r="A98" t="s">
        <v>84</v>
      </c>
    </row>
    <row r="99" ht="15">
      <c r="A99" t="s">
        <v>85</v>
      </c>
    </row>
    <row r="100" ht="15">
      <c r="A100" t="s">
        <v>86</v>
      </c>
    </row>
    <row r="101" ht="15">
      <c r="A101" t="s">
        <v>87</v>
      </c>
    </row>
    <row r="102" ht="15">
      <c r="A102" t="s">
        <v>88</v>
      </c>
    </row>
    <row r="103" ht="15">
      <c r="A103" t="s">
        <v>89</v>
      </c>
    </row>
    <row r="104" ht="15">
      <c r="A104" s="3" t="s">
        <v>90</v>
      </c>
    </row>
    <row r="105" ht="15">
      <c r="A105" t="s">
        <v>69</v>
      </c>
    </row>
    <row r="106" ht="15">
      <c r="A106" t="s">
        <v>91</v>
      </c>
    </row>
    <row r="107" ht="15">
      <c r="A107" t="s">
        <v>92</v>
      </c>
    </row>
    <row r="108" ht="15">
      <c r="A108" s="3" t="s">
        <v>93</v>
      </c>
    </row>
    <row r="109" ht="15">
      <c r="A109" t="s">
        <v>94</v>
      </c>
    </row>
    <row r="110" ht="15">
      <c r="A110" t="s">
        <v>95</v>
      </c>
    </row>
    <row r="111" ht="15">
      <c r="A111" t="s">
        <v>96</v>
      </c>
    </row>
    <row r="112" ht="15">
      <c r="A112" t="s">
        <v>97</v>
      </c>
    </row>
    <row r="113" ht="15">
      <c r="A113" s="3" t="s">
        <v>98</v>
      </c>
    </row>
    <row r="114" ht="15">
      <c r="A114" s="3" t="s">
        <v>99</v>
      </c>
    </row>
    <row r="115" ht="15">
      <c r="A115" t="s">
        <v>100</v>
      </c>
    </row>
    <row r="116" ht="15">
      <c r="A116" t="s">
        <v>101</v>
      </c>
    </row>
    <row r="117" ht="15">
      <c r="A117" t="s">
        <v>102</v>
      </c>
    </row>
    <row r="118" ht="15">
      <c r="A118" t="s">
        <v>103</v>
      </c>
    </row>
    <row r="119" ht="15">
      <c r="A119" s="3" t="s">
        <v>104</v>
      </c>
    </row>
    <row r="120" ht="15">
      <c r="A120" s="3" t="s">
        <v>105</v>
      </c>
    </row>
    <row r="121" ht="15">
      <c r="A121" s="3" t="s">
        <v>106</v>
      </c>
    </row>
    <row r="122" ht="15">
      <c r="A122" t="s">
        <v>107</v>
      </c>
    </row>
    <row r="123" ht="15">
      <c r="A123" t="s">
        <v>108</v>
      </c>
    </row>
    <row r="124" ht="15">
      <c r="A124" t="s">
        <v>109</v>
      </c>
    </row>
    <row r="125" ht="15">
      <c r="A125" t="s">
        <v>110</v>
      </c>
    </row>
    <row r="126" ht="15">
      <c r="A126" t="s">
        <v>111</v>
      </c>
    </row>
    <row r="127" ht="15">
      <c r="A127" t="s">
        <v>112</v>
      </c>
    </row>
    <row r="128" ht="15">
      <c r="A128" t="s">
        <v>113</v>
      </c>
    </row>
    <row r="129" ht="15">
      <c r="A129" t="s">
        <v>114</v>
      </c>
    </row>
    <row r="130" ht="15">
      <c r="A130" t="s">
        <v>115</v>
      </c>
    </row>
    <row r="131" ht="15">
      <c r="A131" t="s">
        <v>116</v>
      </c>
    </row>
    <row r="134" ht="15">
      <c r="A134" s="1" t="s">
        <v>117</v>
      </c>
      <c r="B134" s="1"/>
      <c r="C134" s="1"/>
      <c r="D134" s="1"/>
      <c r="E134" s="1"/>
      <c r="F134" s="1"/>
      <c r="G134" s="1"/>
      <c r="H134" t="s">
        <v>118</v>
      </c>
    </row>
    <row r="135" ht="15">
      <c r="A135" s="3" t="s">
        <v>119</v>
      </c>
      <c r="B135" t="s">
        <v>4</v>
      </c>
      <c r="C135" t="s">
        <v>5</v>
      </c>
      <c r="D135" t="s">
        <v>6</v>
      </c>
      <c r="E135" t="s">
        <v>7</v>
      </c>
      <c r="F135" t="s">
        <v>8</v>
      </c>
      <c r="H135" t="s">
        <v>118</v>
      </c>
    </row>
    <row r="136" ht="15">
      <c r="A136" t="s">
        <v>10</v>
      </c>
    </row>
    <row r="137" ht="15">
      <c r="A137" t="s">
        <v>14</v>
      </c>
    </row>
    <row r="138" ht="15">
      <c r="A138" t="s">
        <v>120</v>
      </c>
    </row>
    <row r="139" ht="15">
      <c r="A139" t="s">
        <v>121</v>
      </c>
    </row>
    <row r="140" ht="15">
      <c r="A140" t="s">
        <v>122</v>
      </c>
    </row>
    <row r="141" ht="15">
      <c r="A141" s="3" t="s">
        <v>123</v>
      </c>
    </row>
    <row r="142" ht="15">
      <c r="A142" t="s">
        <v>124</v>
      </c>
    </row>
    <row r="143" ht="15">
      <c r="A143" t="s">
        <v>125</v>
      </c>
    </row>
    <row r="144" ht="15">
      <c r="A144" s="3" t="s">
        <v>126</v>
      </c>
      <c r="H144" t="s">
        <v>127</v>
      </c>
    </row>
    <row r="145" ht="15">
      <c r="H145" t="s">
        <v>128</v>
      </c>
    </row>
    <row r="146" ht="15">
      <c r="A146" t="s">
        <v>129</v>
      </c>
      <c r="H146" t="s">
        <v>130</v>
      </c>
    </row>
    <row r="147" ht="15">
      <c r="A147" t="s">
        <v>131</v>
      </c>
    </row>
    <row r="148" ht="15">
      <c r="A148" s="3" t="s">
        <v>132</v>
      </c>
      <c r="H148" t="s">
        <v>133</v>
      </c>
    </row>
    <row r="149" ht="15">
      <c r="A149" t="s">
        <v>134</v>
      </c>
    </row>
    <row r="150" ht="15">
      <c r="A150" t="s">
        <v>135</v>
      </c>
    </row>
    <row r="151" ht="15">
      <c r="A151" s="3" t="s">
        <v>136</v>
      </c>
      <c r="H151" t="s">
        <v>137</v>
      </c>
    </row>
    <row r="152" ht="15">
      <c r="A152" t="s">
        <v>138</v>
      </c>
      <c r="H152" t="s">
        <v>139</v>
      </c>
    </row>
    <row r="153" ht="15">
      <c r="A153" t="s">
        <v>140</v>
      </c>
    </row>
    <row r="154" ht="15">
      <c r="A154" t="s">
        <v>141</v>
      </c>
      <c r="H154" t="s">
        <v>142</v>
      </c>
    </row>
    <row r="155" ht="15">
      <c r="A155" s="3" t="s">
        <v>143</v>
      </c>
    </row>
    <row r="156" ht="15">
      <c r="A156" t="s">
        <v>144</v>
      </c>
    </row>
    <row r="157" ht="15">
      <c r="A157" t="s">
        <v>145</v>
      </c>
    </row>
    <row r="158" ht="15">
      <c r="A158" t="s">
        <v>146</v>
      </c>
    </row>
    <row r="159" ht="15">
      <c r="A159" t="s">
        <v>147</v>
      </c>
    </row>
    <row r="160" ht="15">
      <c r="A160" t="s">
        <v>148</v>
      </c>
    </row>
    <row r="161" ht="15">
      <c r="A161" t="s">
        <v>149</v>
      </c>
    </row>
    <row r="162" ht="15">
      <c r="A162" t="s">
        <v>150</v>
      </c>
    </row>
    <row r="163" ht="15">
      <c r="A163" t="s">
        <v>151</v>
      </c>
    </row>
    <row r="164" ht="15">
      <c r="A164" t="s">
        <v>152</v>
      </c>
    </row>
    <row r="165" ht="15">
      <c r="A165" t="s">
        <v>153</v>
      </c>
    </row>
    <row r="166" ht="15">
      <c r="A166" s="3" t="s">
        <v>154</v>
      </c>
    </row>
    <row r="167" ht="15">
      <c r="A167" s="3" t="s">
        <v>155</v>
      </c>
      <c r="H167" t="s">
        <v>156</v>
      </c>
    </row>
    <row r="168" ht="15">
      <c r="A168" t="s">
        <v>157</v>
      </c>
    </row>
    <row r="169" ht="15">
      <c r="A169" s="3" t="s">
        <v>158</v>
      </c>
    </row>
    <row r="172" ht="15">
      <c r="A172" s="1" t="s">
        <v>159</v>
      </c>
      <c r="B172" s="1"/>
      <c r="C172" s="1"/>
      <c r="D172" s="1"/>
      <c r="E172" s="1"/>
      <c r="F172" s="1"/>
      <c r="G172" s="1"/>
    </row>
    <row r="173" ht="15">
      <c r="A173" s="3" t="s">
        <v>159</v>
      </c>
      <c r="B173" t="s">
        <v>4</v>
      </c>
      <c r="D173" t="s">
        <v>6</v>
      </c>
      <c r="F173" t="s">
        <v>8</v>
      </c>
      <c r="H173" t="s">
        <v>160</v>
      </c>
    </row>
    <row r="174" ht="15">
      <c r="A174" t="s">
        <v>10</v>
      </c>
    </row>
    <row r="175" ht="15">
      <c r="A175" s="3" t="s">
        <v>161</v>
      </c>
    </row>
    <row r="176" ht="15">
      <c r="A176" t="s">
        <v>162</v>
      </c>
    </row>
    <row r="177" ht="15">
      <c r="A177" t="s">
        <v>163</v>
      </c>
    </row>
    <row r="178" ht="15">
      <c r="A178" t="s">
        <v>164</v>
      </c>
    </row>
    <row r="179" ht="15">
      <c r="A179" t="s">
        <v>165</v>
      </c>
    </row>
    <row r="180" ht="15">
      <c r="A180" t="s">
        <v>166</v>
      </c>
    </row>
    <row r="181" ht="15">
      <c r="A181" t="s">
        <v>167</v>
      </c>
    </row>
    <row r="182" ht="15">
      <c r="A182" t="s">
        <v>168</v>
      </c>
    </row>
    <row r="183" ht="15">
      <c r="A183" s="3" t="s">
        <v>169</v>
      </c>
    </row>
    <row r="184" ht="15">
      <c r="A184" t="s">
        <v>170</v>
      </c>
    </row>
    <row r="185" ht="15">
      <c r="A185" t="s">
        <v>171</v>
      </c>
    </row>
    <row r="186" ht="15">
      <c r="A186" t="s">
        <v>172</v>
      </c>
    </row>
    <row r="187" ht="15">
      <c r="A187" t="s">
        <v>173</v>
      </c>
    </row>
    <row r="188" ht="15">
      <c r="A188" t="s">
        <v>174</v>
      </c>
    </row>
    <row r="189" ht="15">
      <c r="A189" t="s">
        <v>175</v>
      </c>
    </row>
    <row r="190" ht="15">
      <c r="A190" t="s">
        <v>176</v>
      </c>
    </row>
    <row r="191" ht="15">
      <c r="A191" s="3" t="s">
        <v>177</v>
      </c>
    </row>
    <row r="192" ht="15">
      <c r="A192" t="s">
        <v>178</v>
      </c>
    </row>
    <row r="193" ht="15">
      <c r="A193" t="s">
        <v>179</v>
      </c>
    </row>
    <row r="194" ht="15">
      <c r="A194" t="s">
        <v>122</v>
      </c>
    </row>
    <row r="195" ht="15">
      <c r="A195" t="s">
        <v>180</v>
      </c>
    </row>
    <row r="196" ht="15">
      <c r="A196" t="s">
        <v>181</v>
      </c>
    </row>
    <row r="197" ht="15">
      <c r="A197" t="s">
        <v>182</v>
      </c>
    </row>
    <row r="198" ht="15">
      <c r="A198" s="3" t="s">
        <v>183</v>
      </c>
    </row>
    <row r="199" ht="15">
      <c r="A199" t="s">
        <v>184</v>
      </c>
    </row>
    <row r="200" ht="15">
      <c r="A200" t="s">
        <v>185</v>
      </c>
    </row>
    <row r="201" ht="15">
      <c r="A201" t="s">
        <v>186</v>
      </c>
    </row>
    <row r="202" ht="15">
      <c r="A202" t="s">
        <v>187</v>
      </c>
    </row>
    <row r="203" ht="15">
      <c r="A203" t="s">
        <v>188</v>
      </c>
    </row>
    <row r="204" ht="15">
      <c r="A204" t="s">
        <v>189</v>
      </c>
    </row>
    <row r="205" ht="15">
      <c r="A205" t="s">
        <v>190</v>
      </c>
    </row>
    <row r="206" ht="15">
      <c r="A206" s="3" t="s">
        <v>191</v>
      </c>
    </row>
    <row r="207" ht="15">
      <c r="A207" t="s">
        <v>192</v>
      </c>
    </row>
    <row r="208" ht="15">
      <c r="A208" s="3" t="s">
        <v>193</v>
      </c>
    </row>
    <row r="209" ht="15">
      <c r="A209" t="s">
        <v>194</v>
      </c>
    </row>
    <row r="210" ht="15">
      <c r="A210" t="s">
        <v>195</v>
      </c>
    </row>
    <row r="211" ht="15">
      <c r="A211" t="s">
        <v>196</v>
      </c>
    </row>
    <row r="212" ht="15">
      <c r="A212" s="3" t="s">
        <v>197</v>
      </c>
    </row>
    <row r="215" ht="15">
      <c r="A215" s="1" t="s">
        <v>198</v>
      </c>
      <c r="B215" s="1"/>
      <c r="C215" s="1"/>
      <c r="D215" s="1"/>
      <c r="E215" s="1"/>
      <c r="F215" s="1"/>
      <c r="G215" s="1"/>
    </row>
    <row r="216" ht="15">
      <c r="A216" t="s">
        <v>10</v>
      </c>
      <c r="H216" t="s">
        <v>199</v>
      </c>
    </row>
    <row r="218" ht="15">
      <c r="A218" s="3" t="s">
        <v>200</v>
      </c>
      <c r="B218" t="s">
        <v>4</v>
      </c>
      <c r="D218" t="s">
        <v>6</v>
      </c>
      <c r="F218" t="s">
        <v>8</v>
      </c>
    </row>
    <row r="219" ht="15">
      <c r="A219" t="s">
        <v>201</v>
      </c>
    </row>
    <row r="220" ht="15">
      <c r="A220" t="s">
        <v>202</v>
      </c>
    </row>
    <row r="221" ht="15">
      <c r="A221" t="s">
        <v>203</v>
      </c>
    </row>
    <row r="222" ht="15">
      <c r="A222" t="s">
        <v>204</v>
      </c>
    </row>
    <row r="223" ht="15">
      <c r="A223" t="s">
        <v>205</v>
      </c>
    </row>
    <row r="224" ht="15">
      <c r="A224" t="s">
        <v>206</v>
      </c>
    </row>
    <row r="225" ht="15">
      <c r="A225" t="s">
        <v>207</v>
      </c>
    </row>
    <row r="226" ht="15">
      <c r="A226" t="s">
        <v>208</v>
      </c>
    </row>
    <row r="228" ht="15">
      <c r="A228" s="3" t="s">
        <v>209</v>
      </c>
    </row>
    <row r="229" ht="15">
      <c r="A229" t="s">
        <v>210</v>
      </c>
    </row>
    <row r="230" ht="15">
      <c r="A230" t="s">
        <v>211</v>
      </c>
    </row>
    <row r="231" ht="15">
      <c r="A231" t="s">
        <v>212</v>
      </c>
    </row>
    <row r="232" ht="15">
      <c r="A232" t="s">
        <v>213</v>
      </c>
    </row>
    <row r="233" ht="15">
      <c r="A233" t="s">
        <v>214</v>
      </c>
    </row>
    <row r="234" ht="15">
      <c r="A234" t="s">
        <v>215</v>
      </c>
    </row>
    <row r="235" ht="15">
      <c r="A235" t="s">
        <v>216</v>
      </c>
    </row>
    <row r="236" ht="15">
      <c r="A236" t="s">
        <v>217</v>
      </c>
    </row>
    <row r="238" ht="15">
      <c r="A238" s="3" t="s">
        <v>218</v>
      </c>
    </row>
    <row r="239" ht="15">
      <c r="A239" t="s">
        <v>219</v>
      </c>
    </row>
    <row r="240" ht="15">
      <c r="A240" t="s">
        <v>220</v>
      </c>
    </row>
    <row r="241" ht="15">
      <c r="A241" t="s">
        <v>221</v>
      </c>
    </row>
    <row r="242" ht="15">
      <c r="A242" t="s">
        <v>222</v>
      </c>
    </row>
    <row r="243" ht="15">
      <c r="A243" t="s">
        <v>223</v>
      </c>
    </row>
    <row r="244" ht="15">
      <c r="A244" t="s">
        <v>224</v>
      </c>
    </row>
    <row r="245" ht="15">
      <c r="A245" t="s">
        <v>38</v>
      </c>
    </row>
    <row r="246" ht="15">
      <c r="A246" t="s">
        <v>225</v>
      </c>
      <c r="G246" t="s">
        <v>226</v>
      </c>
    </row>
    <row r="247" ht="15">
      <c r="A247" t="s">
        <v>227</v>
      </c>
    </row>
    <row r="249" ht="15">
      <c r="A249" s="3" t="s">
        <v>228</v>
      </c>
    </row>
    <row r="250" ht="15">
      <c r="A250" t="s">
        <v>229</v>
      </c>
    </row>
    <row r="251" ht="15">
      <c r="A251" t="s">
        <v>230</v>
      </c>
    </row>
    <row r="252" ht="15">
      <c r="A252" t="s">
        <v>231</v>
      </c>
    </row>
    <row r="253" ht="15">
      <c r="A253" t="s">
        <v>232</v>
      </c>
    </row>
    <row r="254" ht="15">
      <c r="A254" t="s">
        <v>233</v>
      </c>
    </row>
    <row r="255" ht="15">
      <c r="A255" t="s">
        <v>234</v>
      </c>
    </row>
    <row r="256" ht="15">
      <c r="A256" t="s">
        <v>235</v>
      </c>
    </row>
    <row r="257" ht="15">
      <c r="A257" t="s">
        <v>236</v>
      </c>
    </row>
    <row r="258" ht="15">
      <c r="A258" t="s">
        <v>237</v>
      </c>
    </row>
  </sheetData>
  <mergeCells count="6">
    <mergeCell ref="A2:G2"/>
    <mergeCell ref="A46:G46"/>
    <mergeCell ref="A90:G90"/>
    <mergeCell ref="A134:G134"/>
    <mergeCell ref="A172:G172"/>
    <mergeCell ref="A215:G215"/>
  </mergeCells>
  <printOptions headings="0" gridLines="0" horizontalCentered="0" verticalCentered="0"/>
  <pageMargins left="0.69999999999999996" right="0.69999999999999996" top="0.75" bottom="0.75" header="0.51181102362204689" footer="0.51181102362204689"/>
  <pageSetup paperSize="9" scale="100" fitToWidth="1" fitToHeight="1" pageOrder="downThenOver" orientation="portrait" usePrinterDefaults="1" blackAndWhite="0" draft="0" cellComments="none" useFirstPageNumber="0" errors="displayed" horizontalDpi="300" verticalDpi="300" copies="1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filterMode="1">
    <tabColor rgb="FFD9F2D0"/>
    <outlinePr applyStyles="0" summaryBelow="1" summaryRight="1" showOutlineSymbols="1"/>
    <pageSetUpPr autoPageBreaks="1" fitToPage="0"/>
  </sheetPr>
  <sheetViews>
    <sheetView showFormulas="0" showGridLines="0" showRowColHeaders="1" showZeros="1" rightToLeft="0" view="normal" topLeftCell="A1" zoomScale="100" workbookViewId="0">
      <pane xSplit="2" ySplit="3" topLeftCell="C4" activePane="bottomRight" state="frozen"/>
      <selection activeCell="XFB1" activeCellId="0" sqref="XFB1"/>
    </sheetView>
  </sheetViews>
  <sheetFormatPr defaultColWidth="10.859375" defaultRowHeight="12"/>
  <cols>
    <col customWidth="1" min="1" max="1" style="6" width="11.859999999999999"/>
    <col customWidth="1" min="2" max="2" style="5" width="67.859999999999999"/>
    <col customWidth="1" min="3" max="8" style="7" width="8.1400000000000006"/>
    <col customWidth="1" hidden="1" min="9" max="9" style="7" width="9.8599999999999994"/>
    <col customWidth="1" min="10" max="10" style="8" width="39.859999999999999"/>
    <col customWidth="1" min="11" max="11" style="5" width="39.57"/>
    <col customWidth="1" min="12" max="12" style="5" width="30.43"/>
    <col customWidth="0" min="13" max="16384" style="5" width="10.859999999999999"/>
  </cols>
  <sheetData>
    <row r="2" ht="21" customHeight="1">
      <c r="A2" s="6" t="s">
        <v>238</v>
      </c>
      <c r="B2" s="9" t="s">
        <v>0</v>
      </c>
      <c r="C2" s="9"/>
      <c r="D2" s="9"/>
      <c r="E2" s="9"/>
      <c r="F2" s="9"/>
      <c r="G2" s="9"/>
      <c r="H2" s="10" t="s">
        <v>239</v>
      </c>
      <c r="I2" s="11" t="s">
        <v>9</v>
      </c>
      <c r="J2" s="12" t="s">
        <v>240</v>
      </c>
      <c r="K2" s="10" t="s">
        <v>241</v>
      </c>
    </row>
    <row r="4" ht="12">
      <c r="A4" s="6" t="s">
        <v>242</v>
      </c>
      <c r="B4" s="13" t="s">
        <v>243</v>
      </c>
      <c r="C4" s="14" t="s">
        <v>4</v>
      </c>
      <c r="D4" s="14" t="s">
        <v>5</v>
      </c>
      <c r="E4" s="14" t="s">
        <v>6</v>
      </c>
      <c r="F4" s="14" t="s">
        <v>7</v>
      </c>
      <c r="G4" s="14" t="s">
        <v>8</v>
      </c>
      <c r="H4" s="14"/>
    </row>
    <row r="5" ht="12">
      <c r="A5" s="6" t="s">
        <v>244</v>
      </c>
      <c r="B5" s="15" t="s">
        <v>10</v>
      </c>
      <c r="L5" s="5" t="s">
        <v>2</v>
      </c>
    </row>
    <row r="6" ht="12">
      <c r="A6" s="6" t="s">
        <v>245</v>
      </c>
      <c r="B6" s="5" t="s">
        <v>246</v>
      </c>
      <c r="L6" s="5" t="s">
        <v>247</v>
      </c>
    </row>
    <row r="7" ht="12">
      <c r="A7" s="6" t="s">
        <v>245</v>
      </c>
      <c r="B7" s="5" t="s">
        <v>248</v>
      </c>
    </row>
    <row r="9" ht="12">
      <c r="A9" s="6" t="s">
        <v>238</v>
      </c>
      <c r="B9" s="9" t="s">
        <v>249</v>
      </c>
      <c r="C9" s="9"/>
      <c r="D9" s="9"/>
      <c r="E9" s="9"/>
      <c r="F9" s="9"/>
      <c r="G9" s="9"/>
      <c r="H9" s="16"/>
      <c r="I9" s="17"/>
      <c r="J9" s="18"/>
      <c r="L9" s="5" t="s">
        <v>250</v>
      </c>
    </row>
    <row r="11" ht="12">
      <c r="A11" s="6" t="s">
        <v>242</v>
      </c>
      <c r="B11" s="13" t="s">
        <v>42</v>
      </c>
      <c r="C11" s="14" t="s">
        <v>4</v>
      </c>
      <c r="D11" s="14" t="s">
        <v>5</v>
      </c>
      <c r="E11" s="14" t="s">
        <v>6</v>
      </c>
      <c r="F11" s="14" t="s">
        <v>7</v>
      </c>
      <c r="G11" s="14" t="s">
        <v>8</v>
      </c>
      <c r="H11" s="14"/>
    </row>
    <row r="12" ht="12">
      <c r="A12" s="6" t="s">
        <v>244</v>
      </c>
      <c r="B12" s="15" t="s">
        <v>10</v>
      </c>
      <c r="L12" s="5" t="s">
        <v>251</v>
      </c>
    </row>
    <row r="13" ht="12">
      <c r="B13" s="15"/>
    </row>
    <row r="14" ht="12">
      <c r="A14" s="6" t="s">
        <v>245</v>
      </c>
      <c r="B14" s="5" t="s">
        <v>252</v>
      </c>
      <c r="H14" s="19" t="s">
        <v>253</v>
      </c>
      <c r="I14" s="7" t="s">
        <v>254</v>
      </c>
      <c r="J14" s="8" t="s">
        <v>253</v>
      </c>
    </row>
    <row r="15" ht="12">
      <c r="A15" s="6" t="s">
        <v>245</v>
      </c>
      <c r="B15" s="5" t="s">
        <v>255</v>
      </c>
      <c r="H15" s="7" t="s">
        <v>256</v>
      </c>
      <c r="I15" s="7" t="s">
        <v>257</v>
      </c>
      <c r="J15" s="8" t="s">
        <v>258</v>
      </c>
    </row>
    <row r="16" ht="12">
      <c r="A16" s="6" t="s">
        <v>245</v>
      </c>
      <c r="B16" s="5" t="s">
        <v>259</v>
      </c>
      <c r="H16" s="7" t="s">
        <v>260</v>
      </c>
      <c r="I16" s="7" t="s">
        <v>261</v>
      </c>
      <c r="J16" s="8" t="s">
        <v>262</v>
      </c>
    </row>
    <row r="17" ht="12">
      <c r="A17" s="20" t="s">
        <v>263</v>
      </c>
      <c r="B17" s="15" t="s">
        <v>46</v>
      </c>
      <c r="H17" s="7" t="s">
        <v>264</v>
      </c>
      <c r="I17" s="7" t="s">
        <v>265</v>
      </c>
      <c r="J17" s="8" t="s">
        <v>266</v>
      </c>
    </row>
    <row r="18" ht="12">
      <c r="A18" s="20" t="s">
        <v>245</v>
      </c>
      <c r="B18" s="5" t="s">
        <v>267</v>
      </c>
      <c r="H18" s="19" t="s">
        <v>268</v>
      </c>
      <c r="I18" s="7" t="s">
        <v>269</v>
      </c>
      <c r="J18" s="8" t="s">
        <v>268</v>
      </c>
    </row>
    <row r="19" ht="12">
      <c r="A19" s="20" t="s">
        <v>245</v>
      </c>
      <c r="B19" s="5" t="s">
        <v>270</v>
      </c>
      <c r="H19" s="7" t="s">
        <v>271</v>
      </c>
      <c r="I19" s="7" t="s">
        <v>272</v>
      </c>
      <c r="J19" s="8" t="s">
        <v>273</v>
      </c>
    </row>
    <row r="20" ht="12">
      <c r="A20" s="20" t="s">
        <v>245</v>
      </c>
      <c r="B20" s="5" t="s">
        <v>274</v>
      </c>
      <c r="H20" s="7" t="s">
        <v>275</v>
      </c>
      <c r="I20" s="7" t="s">
        <v>276</v>
      </c>
      <c r="J20" s="8" t="s">
        <v>277</v>
      </c>
    </row>
    <row r="21" ht="12">
      <c r="A21" s="6" t="s">
        <v>263</v>
      </c>
      <c r="B21" s="15" t="s">
        <v>278</v>
      </c>
      <c r="H21" s="7" t="s">
        <v>279</v>
      </c>
      <c r="I21" s="7" t="s">
        <v>280</v>
      </c>
      <c r="J21" s="8" t="s">
        <v>281</v>
      </c>
    </row>
    <row r="22" ht="12">
      <c r="A22" s="6" t="s">
        <v>245</v>
      </c>
      <c r="B22" s="5" t="s">
        <v>282</v>
      </c>
      <c r="H22" s="7" t="s">
        <v>283</v>
      </c>
      <c r="I22" s="7" t="s">
        <v>284</v>
      </c>
      <c r="J22" s="8" t="s">
        <v>285</v>
      </c>
    </row>
    <row r="23" ht="12">
      <c r="A23" s="6" t="s">
        <v>245</v>
      </c>
      <c r="B23" s="5" t="s">
        <v>286</v>
      </c>
      <c r="H23" s="7" t="s">
        <v>287</v>
      </c>
      <c r="I23" s="7" t="s">
        <v>288</v>
      </c>
      <c r="J23" s="8" t="s">
        <v>289</v>
      </c>
    </row>
    <row r="24" ht="12">
      <c r="A24" s="6" t="s">
        <v>263</v>
      </c>
      <c r="B24" s="15" t="s">
        <v>54</v>
      </c>
      <c r="H24" s="7" t="s">
        <v>290</v>
      </c>
      <c r="I24" s="7" t="s">
        <v>291</v>
      </c>
      <c r="J24" s="8" t="s">
        <v>292</v>
      </c>
    </row>
    <row r="25" ht="12">
      <c r="A25" s="6" t="s">
        <v>263</v>
      </c>
      <c r="B25" s="15" t="s">
        <v>293</v>
      </c>
      <c r="H25" s="7" t="s">
        <v>294</v>
      </c>
      <c r="I25" s="7" t="s">
        <v>295</v>
      </c>
      <c r="J25" s="8" t="s">
        <v>296</v>
      </c>
    </row>
    <row r="26" ht="12">
      <c r="A26" s="6" t="s">
        <v>297</v>
      </c>
      <c r="B26" s="21" t="s">
        <v>298</v>
      </c>
      <c r="H26" s="7" t="s">
        <v>299</v>
      </c>
      <c r="I26" s="7" t="s">
        <v>300</v>
      </c>
      <c r="J26" s="8" t="s">
        <v>301</v>
      </c>
    </row>
    <row r="27" ht="12">
      <c r="A27" s="6" t="s">
        <v>245</v>
      </c>
      <c r="B27" s="5" t="s">
        <v>302</v>
      </c>
      <c r="H27" s="7" t="s">
        <v>303</v>
      </c>
      <c r="I27" s="7" t="s">
        <v>304</v>
      </c>
      <c r="J27" s="8" t="s">
        <v>305</v>
      </c>
    </row>
    <row r="28" ht="12">
      <c r="A28" s="6" t="s">
        <v>245</v>
      </c>
      <c r="B28" s="5" t="s">
        <v>306</v>
      </c>
      <c r="H28" s="7" t="s">
        <v>307</v>
      </c>
      <c r="I28" s="7" t="s">
        <v>308</v>
      </c>
      <c r="J28" s="8" t="s">
        <v>309</v>
      </c>
    </row>
    <row r="29" ht="12">
      <c r="A29" s="6" t="s">
        <v>263</v>
      </c>
      <c r="B29" s="15" t="s">
        <v>310</v>
      </c>
      <c r="H29" s="7" t="s">
        <v>311</v>
      </c>
      <c r="I29" s="7" t="s">
        <v>312</v>
      </c>
      <c r="J29" s="8" t="s">
        <v>313</v>
      </c>
    </row>
    <row r="30" ht="12">
      <c r="A30" s="6" t="s">
        <v>245</v>
      </c>
      <c r="B30" s="5" t="s">
        <v>314</v>
      </c>
      <c r="H30" s="7" t="s">
        <v>315</v>
      </c>
      <c r="I30" s="7" t="s">
        <v>316</v>
      </c>
      <c r="J30" s="8" t="s">
        <v>317</v>
      </c>
    </row>
    <row r="31" ht="12">
      <c r="A31" s="6" t="s">
        <v>245</v>
      </c>
      <c r="B31" s="5" t="s">
        <v>318</v>
      </c>
      <c r="H31" s="7" t="s">
        <v>319</v>
      </c>
      <c r="I31" s="7" t="s">
        <v>320</v>
      </c>
      <c r="J31" s="8" t="s">
        <v>321</v>
      </c>
    </row>
    <row r="32" ht="12">
      <c r="A32" s="6" t="s">
        <v>245</v>
      </c>
      <c r="B32" s="5" t="s">
        <v>322</v>
      </c>
      <c r="H32" s="7" t="s">
        <v>323</v>
      </c>
      <c r="I32" s="7" t="s">
        <v>324</v>
      </c>
      <c r="J32" s="8" t="s">
        <v>325</v>
      </c>
    </row>
    <row r="33" ht="12">
      <c r="A33" s="6" t="s">
        <v>263</v>
      </c>
      <c r="B33" s="15" t="s">
        <v>326</v>
      </c>
      <c r="H33" s="7" t="s">
        <v>327</v>
      </c>
      <c r="I33" s="7" t="s">
        <v>328</v>
      </c>
      <c r="J33" s="8" t="s">
        <v>329</v>
      </c>
    </row>
    <row r="34" ht="12">
      <c r="A34" s="6" t="s">
        <v>263</v>
      </c>
      <c r="B34" s="15" t="s">
        <v>330</v>
      </c>
      <c r="H34" s="7" t="s">
        <v>331</v>
      </c>
      <c r="I34" s="7" t="s">
        <v>332</v>
      </c>
      <c r="J34" s="8" t="s">
        <v>333</v>
      </c>
    </row>
    <row r="35" ht="12">
      <c r="A35" s="6" t="s">
        <v>297</v>
      </c>
      <c r="B35" s="22" t="s">
        <v>334</v>
      </c>
      <c r="H35" s="7" t="s">
        <v>335</v>
      </c>
      <c r="I35" s="7" t="s">
        <v>336</v>
      </c>
      <c r="J35" s="8" t="s">
        <v>337</v>
      </c>
    </row>
    <row r="36" ht="12">
      <c r="A36" s="6" t="s">
        <v>338</v>
      </c>
      <c r="B36" s="23" t="s">
        <v>339</v>
      </c>
      <c r="H36" s="7" t="s">
        <v>340</v>
      </c>
      <c r="I36" s="7" t="s">
        <v>341</v>
      </c>
      <c r="J36" s="8" t="s">
        <v>342</v>
      </c>
    </row>
    <row r="37" ht="12">
      <c r="A37" s="6" t="s">
        <v>338</v>
      </c>
      <c r="B37" s="23" t="s">
        <v>343</v>
      </c>
      <c r="H37" s="7" t="s">
        <v>344</v>
      </c>
      <c r="I37" s="7" t="s">
        <v>345</v>
      </c>
      <c r="J37" s="8" t="s">
        <v>346</v>
      </c>
    </row>
    <row r="38" ht="12">
      <c r="A38" s="6" t="s">
        <v>245</v>
      </c>
      <c r="B38" s="5" t="s">
        <v>347</v>
      </c>
      <c r="H38" s="7" t="s">
        <v>348</v>
      </c>
      <c r="I38" s="7" t="s">
        <v>349</v>
      </c>
      <c r="J38" s="8" t="s">
        <v>348</v>
      </c>
    </row>
    <row r="39" ht="12">
      <c r="A39" s="6" t="s">
        <v>245</v>
      </c>
      <c r="B39" s="5" t="s">
        <v>350</v>
      </c>
      <c r="H39" s="7" t="s">
        <v>351</v>
      </c>
      <c r="I39" s="7" t="s">
        <v>352</v>
      </c>
      <c r="J39" s="8" t="s">
        <v>351</v>
      </c>
    </row>
    <row r="40" ht="12">
      <c r="A40" s="6" t="s">
        <v>245</v>
      </c>
      <c r="B40" s="5" t="s">
        <v>353</v>
      </c>
      <c r="H40" s="7" t="s">
        <v>354</v>
      </c>
      <c r="I40" s="7" t="s">
        <v>355</v>
      </c>
      <c r="J40" s="8" t="s">
        <v>356</v>
      </c>
    </row>
    <row r="41" ht="12">
      <c r="A41" s="6" t="s">
        <v>263</v>
      </c>
      <c r="B41" s="15" t="s">
        <v>357</v>
      </c>
      <c r="H41" s="7" t="s">
        <v>358</v>
      </c>
      <c r="I41" s="7" t="s">
        <v>359</v>
      </c>
      <c r="J41" s="8" t="s">
        <v>360</v>
      </c>
    </row>
    <row r="42" ht="12">
      <c r="A42" s="6" t="s">
        <v>297</v>
      </c>
      <c r="B42" s="24" t="s">
        <v>361</v>
      </c>
      <c r="H42" s="7" t="s">
        <v>362</v>
      </c>
      <c r="I42" s="7" t="s">
        <v>363</v>
      </c>
      <c r="J42" s="8" t="s">
        <v>364</v>
      </c>
    </row>
    <row r="43" ht="12">
      <c r="A43" s="6" t="s">
        <v>263</v>
      </c>
      <c r="B43" s="15" t="s">
        <v>365</v>
      </c>
      <c r="H43" s="7" t="s">
        <v>366</v>
      </c>
      <c r="I43" s="7" t="s">
        <v>367</v>
      </c>
      <c r="J43" s="8" t="s">
        <v>368</v>
      </c>
    </row>
    <row r="44" ht="12">
      <c r="A44" s="6" t="s">
        <v>297</v>
      </c>
      <c r="B44" s="24" t="s">
        <v>369</v>
      </c>
      <c r="H44" s="7" t="s">
        <v>370</v>
      </c>
      <c r="I44" s="7" t="s">
        <v>371</v>
      </c>
      <c r="J44" s="8" t="s">
        <v>372</v>
      </c>
    </row>
    <row r="45" ht="12">
      <c r="A45" s="6" t="s">
        <v>373</v>
      </c>
      <c r="B45" s="13" t="s">
        <v>374</v>
      </c>
      <c r="C45" s="25"/>
      <c r="D45" s="25"/>
      <c r="E45" s="25"/>
      <c r="F45" s="25"/>
      <c r="G45" s="25"/>
      <c r="H45" s="7" t="s">
        <v>375</v>
      </c>
      <c r="I45" s="7" t="s">
        <v>376</v>
      </c>
      <c r="J45" s="8" t="s">
        <v>377</v>
      </c>
    </row>
    <row r="48" ht="12">
      <c r="A48" s="6" t="s">
        <v>238</v>
      </c>
      <c r="B48" s="9" t="s">
        <v>378</v>
      </c>
      <c r="C48" s="9"/>
      <c r="D48" s="9"/>
      <c r="E48" s="9"/>
      <c r="F48" s="9"/>
      <c r="G48" s="9"/>
      <c r="H48" s="16"/>
      <c r="I48" s="17"/>
      <c r="J48" s="18"/>
    </row>
    <row r="49" ht="12">
      <c r="B49" s="17"/>
      <c r="C49" s="16"/>
      <c r="D49" s="16"/>
      <c r="E49" s="16"/>
      <c r="F49" s="16"/>
      <c r="G49" s="16"/>
      <c r="H49" s="16"/>
      <c r="I49" s="17"/>
      <c r="J49" s="18"/>
    </row>
    <row r="50" ht="12">
      <c r="A50" s="6" t="s">
        <v>242</v>
      </c>
      <c r="B50" s="13" t="s">
        <v>78</v>
      </c>
      <c r="C50" s="26" t="s">
        <v>4</v>
      </c>
      <c r="D50" s="26" t="s">
        <v>5</v>
      </c>
      <c r="E50" s="26" t="s">
        <v>6</v>
      </c>
      <c r="F50" s="26" t="s">
        <v>7</v>
      </c>
      <c r="G50" s="26" t="s">
        <v>8</v>
      </c>
      <c r="H50" s="14"/>
    </row>
    <row r="51" ht="12">
      <c r="A51" s="6" t="s">
        <v>244</v>
      </c>
      <c r="B51" s="15" t="s">
        <v>10</v>
      </c>
    </row>
    <row r="52" ht="12">
      <c r="B52" s="15"/>
    </row>
    <row r="53" ht="12">
      <c r="A53" s="6" t="s">
        <v>245</v>
      </c>
      <c r="B53" s="5" t="s">
        <v>79</v>
      </c>
      <c r="H53" s="19" t="s">
        <v>379</v>
      </c>
      <c r="I53" s="7" t="s">
        <v>380</v>
      </c>
      <c r="J53" s="8" t="s">
        <v>379</v>
      </c>
    </row>
    <row r="54" ht="12">
      <c r="A54" s="6" t="s">
        <v>245</v>
      </c>
      <c r="B54" s="5" t="s">
        <v>381</v>
      </c>
      <c r="H54" s="7" t="s">
        <v>382</v>
      </c>
      <c r="I54" s="7" t="s">
        <v>383</v>
      </c>
      <c r="J54" s="8" t="s">
        <v>384</v>
      </c>
    </row>
    <row r="55" ht="12">
      <c r="A55" s="6" t="s">
        <v>245</v>
      </c>
      <c r="B55" s="5" t="s">
        <v>84</v>
      </c>
      <c r="H55" s="19" t="s">
        <v>385</v>
      </c>
      <c r="I55" s="7" t="s">
        <v>386</v>
      </c>
      <c r="J55" s="8" t="s">
        <v>385</v>
      </c>
    </row>
    <row r="56" ht="12">
      <c r="A56" s="6" t="s">
        <v>245</v>
      </c>
      <c r="B56" s="5" t="s">
        <v>387</v>
      </c>
      <c r="H56" s="7" t="s">
        <v>388</v>
      </c>
      <c r="I56" s="7" t="s">
        <v>389</v>
      </c>
      <c r="J56" s="8" t="s">
        <v>390</v>
      </c>
    </row>
    <row r="57" ht="12">
      <c r="A57" s="6" t="s">
        <v>263</v>
      </c>
      <c r="B57" s="15" t="s">
        <v>391</v>
      </c>
      <c r="H57" s="19" t="s">
        <v>392</v>
      </c>
      <c r="I57" s="7" t="s">
        <v>393</v>
      </c>
      <c r="J57" s="8" t="s">
        <v>394</v>
      </c>
    </row>
    <row r="58" ht="12">
      <c r="A58" s="6" t="s">
        <v>297</v>
      </c>
      <c r="B58" s="24" t="s">
        <v>395</v>
      </c>
      <c r="H58" s="7" t="s">
        <v>396</v>
      </c>
      <c r="I58" s="7" t="s">
        <v>397</v>
      </c>
      <c r="J58" s="8" t="s">
        <v>398</v>
      </c>
    </row>
    <row r="59" ht="12">
      <c r="A59" s="6" t="s">
        <v>263</v>
      </c>
      <c r="B59" s="27" t="s">
        <v>399</v>
      </c>
      <c r="H59" s="19" t="s">
        <v>400</v>
      </c>
      <c r="I59" s="7" t="s">
        <v>401</v>
      </c>
      <c r="J59" s="8" t="s">
        <v>400</v>
      </c>
    </row>
    <row r="60" ht="12">
      <c r="A60" s="6" t="s">
        <v>297</v>
      </c>
      <c r="B60" s="24" t="s">
        <v>402</v>
      </c>
      <c r="H60" s="7" t="s">
        <v>403</v>
      </c>
      <c r="I60" s="7" t="s">
        <v>404</v>
      </c>
      <c r="J60" s="8" t="s">
        <v>405</v>
      </c>
    </row>
    <row r="61" ht="12">
      <c r="A61" s="6" t="s">
        <v>263</v>
      </c>
      <c r="B61" s="27" t="s">
        <v>406</v>
      </c>
      <c r="H61" s="19" t="s">
        <v>407</v>
      </c>
      <c r="I61" s="7" t="s">
        <v>408</v>
      </c>
      <c r="J61" s="8" t="s">
        <v>407</v>
      </c>
    </row>
    <row r="62" ht="12">
      <c r="A62" s="6" t="s">
        <v>297</v>
      </c>
      <c r="B62" s="24" t="s">
        <v>409</v>
      </c>
      <c r="H62" s="7" t="s">
        <v>410</v>
      </c>
      <c r="I62" s="7" t="s">
        <v>411</v>
      </c>
      <c r="J62" s="8" t="s">
        <v>405</v>
      </c>
    </row>
    <row r="63" ht="12">
      <c r="A63" s="6" t="s">
        <v>245</v>
      </c>
      <c r="B63" s="5" t="s">
        <v>412</v>
      </c>
      <c r="H63" s="7" t="s">
        <v>413</v>
      </c>
      <c r="I63" s="7" t="s">
        <v>414</v>
      </c>
      <c r="J63" s="8" t="s">
        <v>415</v>
      </c>
    </row>
    <row r="64" ht="12">
      <c r="A64" s="6" t="s">
        <v>245</v>
      </c>
      <c r="B64" s="5" t="s">
        <v>95</v>
      </c>
      <c r="H64" s="7" t="s">
        <v>416</v>
      </c>
      <c r="I64" s="7" t="s">
        <v>417</v>
      </c>
      <c r="J64" s="8" t="s">
        <v>418</v>
      </c>
    </row>
    <row r="65" ht="12">
      <c r="A65" s="6" t="s">
        <v>263</v>
      </c>
      <c r="B65" s="15" t="s">
        <v>419</v>
      </c>
      <c r="H65" s="7" t="s">
        <v>420</v>
      </c>
      <c r="I65" s="7" t="s">
        <v>421</v>
      </c>
      <c r="J65" s="8" t="s">
        <v>422</v>
      </c>
    </row>
    <row r="66" ht="12">
      <c r="A66" s="6" t="s">
        <v>338</v>
      </c>
      <c r="B66" s="28" t="s">
        <v>423</v>
      </c>
      <c r="H66" s="7" t="s">
        <v>424</v>
      </c>
      <c r="I66" s="7" t="s">
        <v>425</v>
      </c>
      <c r="J66" s="8" t="s">
        <v>426</v>
      </c>
    </row>
    <row r="67" ht="12">
      <c r="A67" s="6" t="s">
        <v>245</v>
      </c>
      <c r="B67" s="5" t="s">
        <v>427</v>
      </c>
      <c r="H67" s="7" t="s">
        <v>428</v>
      </c>
      <c r="I67" s="7" t="s">
        <v>429</v>
      </c>
      <c r="J67" s="8" t="s">
        <v>430</v>
      </c>
    </row>
    <row r="68" ht="12">
      <c r="A68" s="6" t="s">
        <v>245</v>
      </c>
      <c r="B68" s="5" t="s">
        <v>431</v>
      </c>
      <c r="H68" s="7" t="s">
        <v>432</v>
      </c>
      <c r="I68" s="7" t="s">
        <v>433</v>
      </c>
      <c r="J68" s="8" t="s">
        <v>434</v>
      </c>
    </row>
    <row r="69" ht="12">
      <c r="A69" s="6" t="s">
        <v>245</v>
      </c>
      <c r="B69" s="5" t="s">
        <v>435</v>
      </c>
      <c r="H69" s="7" t="s">
        <v>436</v>
      </c>
      <c r="I69" s="7" t="s">
        <v>437</v>
      </c>
      <c r="J69" s="8" t="s">
        <v>438</v>
      </c>
    </row>
    <row r="70" ht="12">
      <c r="A70" s="6" t="s">
        <v>263</v>
      </c>
      <c r="B70" s="15" t="s">
        <v>439</v>
      </c>
      <c r="H70" s="7" t="s">
        <v>440</v>
      </c>
      <c r="I70" s="7" t="s">
        <v>441</v>
      </c>
      <c r="J70" s="8" t="s">
        <v>442</v>
      </c>
    </row>
    <row r="71" ht="12">
      <c r="A71" s="6" t="s">
        <v>263</v>
      </c>
      <c r="B71" s="15" t="s">
        <v>443</v>
      </c>
      <c r="H71" s="7" t="s">
        <v>444</v>
      </c>
      <c r="I71" s="7" t="s">
        <v>445</v>
      </c>
      <c r="J71" s="8" t="s">
        <v>446</v>
      </c>
    </row>
    <row r="72" s="29" customFormat="1" ht="12">
      <c r="A72" s="6" t="s">
        <v>297</v>
      </c>
      <c r="B72" s="24" t="s">
        <v>447</v>
      </c>
      <c r="C72" s="30"/>
      <c r="D72" s="30"/>
      <c r="E72" s="30"/>
      <c r="F72" s="30"/>
      <c r="G72" s="30"/>
      <c r="H72" s="7" t="s">
        <v>448</v>
      </c>
      <c r="I72" s="16" t="s">
        <v>449</v>
      </c>
      <c r="J72" s="31" t="s">
        <v>450</v>
      </c>
    </row>
    <row r="73" s="29" customFormat="1" ht="12">
      <c r="A73" s="6" t="s">
        <v>338</v>
      </c>
      <c r="B73" s="28" t="s">
        <v>451</v>
      </c>
      <c r="C73" s="30"/>
      <c r="D73" s="30"/>
      <c r="E73" s="30"/>
      <c r="F73" s="30"/>
      <c r="G73" s="30"/>
      <c r="H73" s="7" t="s">
        <v>452</v>
      </c>
      <c r="I73" s="16" t="s">
        <v>453</v>
      </c>
      <c r="J73" s="31" t="s">
        <v>454</v>
      </c>
    </row>
    <row r="74" s="29" customFormat="1" ht="12">
      <c r="A74" s="6" t="s">
        <v>338</v>
      </c>
      <c r="B74" s="28" t="s">
        <v>455</v>
      </c>
      <c r="C74" s="30"/>
      <c r="D74" s="30"/>
      <c r="E74" s="30"/>
      <c r="F74" s="30"/>
      <c r="G74" s="30"/>
      <c r="H74" s="7" t="s">
        <v>456</v>
      </c>
      <c r="I74" s="16" t="s">
        <v>457</v>
      </c>
      <c r="J74" s="31" t="s">
        <v>458</v>
      </c>
    </row>
    <row r="75" ht="12">
      <c r="A75" s="6" t="s">
        <v>245</v>
      </c>
      <c r="B75" s="5" t="s">
        <v>101</v>
      </c>
      <c r="H75" s="19" t="s">
        <v>459</v>
      </c>
      <c r="I75" s="32" t="s">
        <v>460</v>
      </c>
      <c r="J75" s="33" t="s">
        <v>459</v>
      </c>
    </row>
    <row r="76" ht="12">
      <c r="A76" s="6" t="s">
        <v>245</v>
      </c>
      <c r="B76" s="5" t="s">
        <v>461</v>
      </c>
      <c r="H76" s="7" t="s">
        <v>462</v>
      </c>
      <c r="I76" s="7" t="s">
        <v>463</v>
      </c>
      <c r="J76" s="8" t="s">
        <v>464</v>
      </c>
    </row>
    <row r="77" ht="12">
      <c r="A77" s="6" t="s">
        <v>263</v>
      </c>
      <c r="B77" s="15" t="s">
        <v>465</v>
      </c>
      <c r="H77" s="7" t="s">
        <v>466</v>
      </c>
      <c r="I77" s="7" t="s">
        <v>467</v>
      </c>
      <c r="J77" s="8" t="s">
        <v>468</v>
      </c>
    </row>
    <row r="78" ht="12">
      <c r="A78" s="6" t="s">
        <v>297</v>
      </c>
      <c r="B78" s="24" t="s">
        <v>469</v>
      </c>
      <c r="H78" s="7" t="s">
        <v>470</v>
      </c>
      <c r="I78" s="7" t="s">
        <v>471</v>
      </c>
      <c r="J78" s="8" t="s">
        <v>472</v>
      </c>
    </row>
    <row r="79" ht="12">
      <c r="A79" s="6" t="s">
        <v>263</v>
      </c>
      <c r="B79" s="15" t="s">
        <v>473</v>
      </c>
      <c r="H79" s="19" t="s">
        <v>474</v>
      </c>
      <c r="I79" s="7" t="s">
        <v>475</v>
      </c>
      <c r="J79" s="8" t="s">
        <v>474</v>
      </c>
    </row>
    <row r="80" ht="12">
      <c r="A80" s="6" t="s">
        <v>297</v>
      </c>
      <c r="B80" s="24" t="s">
        <v>476</v>
      </c>
      <c r="H80" s="7" t="s">
        <v>477</v>
      </c>
      <c r="I80" s="7" t="s">
        <v>478</v>
      </c>
      <c r="J80" s="8" t="s">
        <v>479</v>
      </c>
    </row>
    <row r="81" ht="12">
      <c r="A81" s="6" t="s">
        <v>373</v>
      </c>
      <c r="B81" s="13" t="s">
        <v>480</v>
      </c>
      <c r="C81" s="25"/>
      <c r="D81" s="25"/>
      <c r="E81" s="25"/>
      <c r="F81" s="25"/>
      <c r="G81" s="25"/>
      <c r="H81" s="7" t="s">
        <v>481</v>
      </c>
      <c r="I81" s="7" t="s">
        <v>482</v>
      </c>
      <c r="J81" s="8" t="s">
        <v>483</v>
      </c>
    </row>
    <row r="82" ht="12">
      <c r="B82" s="15"/>
    </row>
    <row r="83" ht="12">
      <c r="B83" s="15"/>
    </row>
    <row r="84" s="17" customFormat="1" ht="12">
      <c r="A84" s="20" t="s">
        <v>238</v>
      </c>
      <c r="B84" s="9" t="s">
        <v>484</v>
      </c>
      <c r="C84" s="9"/>
      <c r="D84" s="9"/>
      <c r="E84" s="9"/>
      <c r="F84" s="9"/>
      <c r="G84" s="9"/>
      <c r="H84" s="16"/>
      <c r="J84" s="18"/>
      <c r="K84" s="17" t="s">
        <v>378</v>
      </c>
      <c r="S84" s="17" t="s">
        <v>378</v>
      </c>
    </row>
    <row r="85" ht="12">
      <c r="A85" s="6" t="s">
        <v>245</v>
      </c>
      <c r="B85" s="5" t="s">
        <v>485</v>
      </c>
      <c r="H85" s="19" t="s">
        <v>486</v>
      </c>
      <c r="I85" s="7" t="s">
        <v>487</v>
      </c>
      <c r="J85" s="8" t="s">
        <v>486</v>
      </c>
    </row>
    <row r="86" ht="12">
      <c r="A86" s="6" t="s">
        <v>245</v>
      </c>
      <c r="B86" s="5" t="s">
        <v>488</v>
      </c>
      <c r="H86" s="19" t="s">
        <v>489</v>
      </c>
      <c r="I86" s="7" t="s">
        <v>490</v>
      </c>
      <c r="J86" s="8" t="s">
        <v>489</v>
      </c>
    </row>
    <row r="87" ht="12">
      <c r="A87" s="6" t="s">
        <v>245</v>
      </c>
      <c r="B87" s="5" t="s">
        <v>491</v>
      </c>
      <c r="H87" s="19" t="s">
        <v>492</v>
      </c>
      <c r="I87" s="7" t="s">
        <v>493</v>
      </c>
      <c r="J87" s="8" t="s">
        <v>492</v>
      </c>
    </row>
    <row r="88" ht="12">
      <c r="A88" s="6" t="s">
        <v>373</v>
      </c>
      <c r="B88" s="13" t="s">
        <v>494</v>
      </c>
      <c r="C88" s="25"/>
      <c r="D88" s="25"/>
      <c r="E88" s="25"/>
      <c r="F88" s="25"/>
      <c r="G88" s="25"/>
      <c r="I88" s="7" t="s">
        <v>495</v>
      </c>
      <c r="K88" s="5" t="s">
        <v>496</v>
      </c>
    </row>
    <row r="89" ht="12">
      <c r="B89" s="15"/>
    </row>
    <row r="90" ht="12">
      <c r="A90" s="6" t="s">
        <v>497</v>
      </c>
      <c r="B90" s="13" t="s">
        <v>498</v>
      </c>
      <c r="C90" s="25"/>
      <c r="D90" s="25"/>
      <c r="E90" s="25"/>
      <c r="F90" s="25"/>
      <c r="G90" s="25"/>
      <c r="H90" s="19" t="s">
        <v>499</v>
      </c>
      <c r="I90" s="7" t="s">
        <v>500</v>
      </c>
      <c r="J90" s="8" t="s">
        <v>499</v>
      </c>
    </row>
    <row r="93" ht="12">
      <c r="A93" s="6" t="s">
        <v>238</v>
      </c>
      <c r="B93" s="9" t="s">
        <v>501</v>
      </c>
      <c r="C93" s="9"/>
      <c r="D93" s="9"/>
      <c r="E93" s="9"/>
      <c r="F93" s="9"/>
      <c r="G93" s="9"/>
      <c r="H93" s="16"/>
      <c r="I93" s="17"/>
      <c r="J93" s="18"/>
    </row>
    <row r="94" ht="12">
      <c r="A94" s="6" t="s">
        <v>242</v>
      </c>
      <c r="B94" s="13" t="s">
        <v>117</v>
      </c>
      <c r="C94" s="26" t="s">
        <v>4</v>
      </c>
      <c r="D94" s="26" t="s">
        <v>5</v>
      </c>
      <c r="E94" s="26" t="s">
        <v>6</v>
      </c>
      <c r="F94" s="26" t="s">
        <v>7</v>
      </c>
      <c r="G94" s="26" t="s">
        <v>8</v>
      </c>
      <c r="H94" s="14"/>
    </row>
    <row r="95" ht="12">
      <c r="A95" s="6" t="s">
        <v>244</v>
      </c>
      <c r="B95" s="15" t="s">
        <v>10</v>
      </c>
    </row>
    <row r="96" ht="12">
      <c r="B96" s="15"/>
    </row>
    <row r="97" ht="12">
      <c r="A97" s="6" t="s">
        <v>245</v>
      </c>
      <c r="B97" s="5" t="s">
        <v>14</v>
      </c>
      <c r="H97" s="19" t="s">
        <v>502</v>
      </c>
      <c r="I97" s="7" t="s">
        <v>503</v>
      </c>
      <c r="J97" s="8" t="s">
        <v>502</v>
      </c>
    </row>
    <row r="98" ht="12">
      <c r="A98" s="6" t="s">
        <v>504</v>
      </c>
      <c r="B98" s="5" t="s">
        <v>505</v>
      </c>
      <c r="H98" s="7" t="s">
        <v>506</v>
      </c>
      <c r="I98" s="7" t="s">
        <v>507</v>
      </c>
      <c r="J98" s="8" t="s">
        <v>508</v>
      </c>
    </row>
    <row r="99" ht="12">
      <c r="A99" s="6" t="s">
        <v>504</v>
      </c>
      <c r="B99" s="34" t="s">
        <v>509</v>
      </c>
      <c r="H99" s="19" t="s">
        <v>510</v>
      </c>
      <c r="I99" s="7" t="s">
        <v>511</v>
      </c>
      <c r="J99" s="8" t="s">
        <v>510</v>
      </c>
    </row>
    <row r="100" ht="12">
      <c r="A100" s="6" t="s">
        <v>504</v>
      </c>
      <c r="B100" s="34" t="s">
        <v>512</v>
      </c>
      <c r="H100" s="7" t="s">
        <v>513</v>
      </c>
      <c r="I100" s="7" t="s">
        <v>514</v>
      </c>
      <c r="J100" s="8" t="s">
        <v>515</v>
      </c>
    </row>
    <row r="101" ht="12">
      <c r="A101" s="6" t="s">
        <v>245</v>
      </c>
      <c r="B101" s="5" t="s">
        <v>516</v>
      </c>
      <c r="H101" s="7" t="s">
        <v>517</v>
      </c>
      <c r="I101" s="7" t="s">
        <v>518</v>
      </c>
      <c r="J101" s="8" t="s">
        <v>519</v>
      </c>
    </row>
    <row r="102" ht="12">
      <c r="A102" s="6" t="s">
        <v>245</v>
      </c>
      <c r="B102" s="5" t="s">
        <v>520</v>
      </c>
      <c r="H102" s="7" t="s">
        <v>521</v>
      </c>
      <c r="I102" s="7" t="s">
        <v>522</v>
      </c>
      <c r="J102" s="8" t="s">
        <v>523</v>
      </c>
    </row>
    <row r="103" ht="12">
      <c r="A103" s="6" t="s">
        <v>245</v>
      </c>
      <c r="B103" s="5" t="s">
        <v>524</v>
      </c>
      <c r="H103" s="7" t="s">
        <v>525</v>
      </c>
      <c r="I103" s="7" t="s">
        <v>526</v>
      </c>
      <c r="J103" s="8" t="s">
        <v>527</v>
      </c>
    </row>
    <row r="104" ht="12">
      <c r="A104" s="6" t="s">
        <v>338</v>
      </c>
      <c r="B104" s="28" t="s">
        <v>528</v>
      </c>
      <c r="H104" s="7" t="s">
        <v>529</v>
      </c>
      <c r="I104" s="7" t="s">
        <v>530</v>
      </c>
      <c r="J104" s="8" t="s">
        <v>531</v>
      </c>
    </row>
    <row r="105" ht="12">
      <c r="A105" s="6" t="s">
        <v>338</v>
      </c>
      <c r="B105" s="28" t="s">
        <v>532</v>
      </c>
      <c r="H105" s="7" t="s">
        <v>533</v>
      </c>
      <c r="I105" s="7" t="s">
        <v>534</v>
      </c>
      <c r="J105" s="8" t="s">
        <v>535</v>
      </c>
    </row>
    <row r="107" ht="12">
      <c r="A107" s="6" t="s">
        <v>245</v>
      </c>
      <c r="B107" s="5" t="s">
        <v>536</v>
      </c>
      <c r="H107" s="19" t="s">
        <v>537</v>
      </c>
      <c r="I107" s="7" t="s">
        <v>538</v>
      </c>
      <c r="J107" s="8" t="s">
        <v>537</v>
      </c>
    </row>
    <row r="108" ht="12">
      <c r="A108" s="6" t="s">
        <v>338</v>
      </c>
      <c r="B108" s="28" t="s">
        <v>539</v>
      </c>
      <c r="H108" s="7" t="s">
        <v>540</v>
      </c>
      <c r="I108" s="7" t="s">
        <v>541</v>
      </c>
      <c r="J108" s="8" t="s">
        <v>542</v>
      </c>
    </row>
    <row r="109" ht="12">
      <c r="A109" s="6" t="s">
        <v>338</v>
      </c>
      <c r="B109" s="28" t="s">
        <v>543</v>
      </c>
      <c r="H109" s="7" t="s">
        <v>544</v>
      </c>
      <c r="I109" s="7" t="s">
        <v>545</v>
      </c>
      <c r="J109" s="8" t="s">
        <v>546</v>
      </c>
    </row>
    <row r="110" ht="12">
      <c r="A110" s="6" t="s">
        <v>245</v>
      </c>
      <c r="B110" s="6" t="s">
        <v>547</v>
      </c>
      <c r="H110" s="19" t="s">
        <v>548</v>
      </c>
      <c r="I110" s="7" t="s">
        <v>549</v>
      </c>
      <c r="J110" s="8" t="s">
        <v>548</v>
      </c>
    </row>
    <row r="111" ht="12">
      <c r="A111" s="6" t="s">
        <v>245</v>
      </c>
      <c r="B111" s="5" t="s">
        <v>550</v>
      </c>
      <c r="H111" s="7" t="s">
        <v>551</v>
      </c>
      <c r="I111" s="7" t="s">
        <v>552</v>
      </c>
      <c r="J111" s="8" t="s">
        <v>553</v>
      </c>
    </row>
    <row r="112" ht="12">
      <c r="A112" s="6" t="s">
        <v>245</v>
      </c>
      <c r="B112" s="5" t="s">
        <v>135</v>
      </c>
      <c r="H112" s="19" t="s">
        <v>554</v>
      </c>
      <c r="I112" s="7" t="s">
        <v>555</v>
      </c>
      <c r="J112" s="8" t="s">
        <v>554</v>
      </c>
    </row>
    <row r="113" ht="12">
      <c r="A113" s="6" t="s">
        <v>338</v>
      </c>
      <c r="B113" s="28" t="s">
        <v>556</v>
      </c>
      <c r="H113" s="7" t="s">
        <v>557</v>
      </c>
      <c r="I113" s="32" t="s">
        <v>558</v>
      </c>
      <c r="J113" s="33" t="s">
        <v>559</v>
      </c>
    </row>
    <row r="114" ht="12">
      <c r="A114" s="6" t="s">
        <v>338</v>
      </c>
      <c r="B114" s="28" t="s">
        <v>560</v>
      </c>
      <c r="H114" s="7" t="s">
        <v>561</v>
      </c>
      <c r="I114" s="32" t="s">
        <v>562</v>
      </c>
      <c r="J114" s="33" t="s">
        <v>563</v>
      </c>
    </row>
    <row r="115" ht="12">
      <c r="A115" s="6" t="s">
        <v>245</v>
      </c>
      <c r="B115" s="5" t="s">
        <v>564</v>
      </c>
      <c r="H115" s="7" t="s">
        <v>565</v>
      </c>
      <c r="I115" s="7" t="s">
        <v>566</v>
      </c>
      <c r="J115" s="8" t="s">
        <v>567</v>
      </c>
    </row>
    <row r="116" ht="12">
      <c r="A116" s="6" t="s">
        <v>338</v>
      </c>
      <c r="B116" s="28" t="s">
        <v>568</v>
      </c>
      <c r="H116" s="35" t="s">
        <v>569</v>
      </c>
      <c r="I116" s="7" t="s">
        <v>570</v>
      </c>
      <c r="J116" s="8" t="s">
        <v>571</v>
      </c>
    </row>
    <row r="117" ht="12">
      <c r="A117" s="6" t="s">
        <v>338</v>
      </c>
      <c r="B117" s="28" t="s">
        <v>572</v>
      </c>
      <c r="H117" s="7" t="s">
        <v>561</v>
      </c>
      <c r="I117" s="7" t="s">
        <v>573</v>
      </c>
      <c r="J117" s="8" t="s">
        <v>574</v>
      </c>
    </row>
    <row r="118" ht="14.15">
      <c r="A118" s="6" t="s">
        <v>245</v>
      </c>
      <c r="B118" s="5" t="s">
        <v>575</v>
      </c>
      <c r="H118" s="19" t="s">
        <v>576</v>
      </c>
      <c r="I118" s="7" t="s">
        <v>577</v>
      </c>
      <c r="J118" s="8" t="s">
        <v>576</v>
      </c>
    </row>
    <row r="119" ht="12">
      <c r="A119" s="6" t="s">
        <v>245</v>
      </c>
      <c r="B119" s="5" t="s">
        <v>578</v>
      </c>
      <c r="H119" s="7" t="s">
        <v>579</v>
      </c>
      <c r="I119" s="7" t="s">
        <v>580</v>
      </c>
      <c r="J119" s="8" t="s">
        <v>581</v>
      </c>
    </row>
    <row r="120" ht="12">
      <c r="A120" s="6" t="s">
        <v>263</v>
      </c>
      <c r="B120" s="15" t="s">
        <v>582</v>
      </c>
      <c r="H120" s="19" t="s">
        <v>583</v>
      </c>
      <c r="I120" s="7" t="s">
        <v>584</v>
      </c>
      <c r="J120" s="8" t="s">
        <v>583</v>
      </c>
    </row>
    <row r="121" ht="12">
      <c r="A121" s="6" t="s">
        <v>263</v>
      </c>
      <c r="B121" s="15" t="s">
        <v>585</v>
      </c>
      <c r="H121" s="7" t="s">
        <v>586</v>
      </c>
      <c r="I121" s="7" t="s">
        <v>587</v>
      </c>
      <c r="J121" s="8" t="s">
        <v>588</v>
      </c>
    </row>
    <row r="122" ht="12">
      <c r="A122" s="6" t="s">
        <v>263</v>
      </c>
      <c r="B122" s="15" t="s">
        <v>589</v>
      </c>
      <c r="H122" s="7" t="s">
        <v>590</v>
      </c>
      <c r="I122" s="7" t="s">
        <v>591</v>
      </c>
      <c r="J122" s="8" t="s">
        <v>592</v>
      </c>
    </row>
    <row r="123" ht="12">
      <c r="A123" s="6" t="s">
        <v>338</v>
      </c>
      <c r="B123" s="28" t="s">
        <v>593</v>
      </c>
      <c r="H123" s="7" t="s">
        <v>594</v>
      </c>
      <c r="I123" s="7" t="s">
        <v>595</v>
      </c>
      <c r="J123" s="8" t="s">
        <v>596</v>
      </c>
    </row>
    <row r="124" ht="12">
      <c r="A124" s="6" t="s">
        <v>245</v>
      </c>
      <c r="B124" s="5" t="s">
        <v>597</v>
      </c>
      <c r="H124" s="19" t="s">
        <v>598</v>
      </c>
      <c r="I124" s="7" t="s">
        <v>599</v>
      </c>
      <c r="J124" s="8" t="s">
        <v>598</v>
      </c>
    </row>
    <row r="125" ht="12">
      <c r="A125" s="6" t="s">
        <v>245</v>
      </c>
      <c r="B125" s="5" t="s">
        <v>600</v>
      </c>
      <c r="H125" s="7" t="s">
        <v>601</v>
      </c>
      <c r="I125" s="7" t="s">
        <v>602</v>
      </c>
      <c r="J125" s="8" t="s">
        <v>603</v>
      </c>
    </row>
    <row r="126" ht="12">
      <c r="A126" s="6" t="s">
        <v>245</v>
      </c>
      <c r="B126" s="5" t="s">
        <v>604</v>
      </c>
      <c r="H126" s="19" t="s">
        <v>605</v>
      </c>
      <c r="I126" s="7" t="s">
        <v>606</v>
      </c>
      <c r="J126" s="8" t="s">
        <v>605</v>
      </c>
    </row>
    <row r="127" ht="12">
      <c r="A127" s="6" t="s">
        <v>245</v>
      </c>
      <c r="B127" s="5" t="s">
        <v>607</v>
      </c>
      <c r="H127" s="19" t="s">
        <v>608</v>
      </c>
      <c r="I127" s="7" t="s">
        <v>609</v>
      </c>
      <c r="J127" s="8" t="s">
        <v>608</v>
      </c>
    </row>
    <row r="128" ht="12">
      <c r="A128" s="6" t="s">
        <v>245</v>
      </c>
      <c r="B128" s="5" t="s">
        <v>610</v>
      </c>
      <c r="H128" s="7" t="s">
        <v>611</v>
      </c>
      <c r="I128" s="7" t="s">
        <v>612</v>
      </c>
      <c r="J128" s="8" t="s">
        <v>613</v>
      </c>
    </row>
    <row r="129" ht="12">
      <c r="A129" s="6" t="s">
        <v>245</v>
      </c>
      <c r="B129" s="5" t="s">
        <v>614</v>
      </c>
      <c r="H129" s="19" t="s">
        <v>615</v>
      </c>
      <c r="I129" s="7" t="s">
        <v>616</v>
      </c>
      <c r="J129" s="8" t="s">
        <v>615</v>
      </c>
    </row>
    <row r="130" ht="12">
      <c r="A130" s="6" t="s">
        <v>263</v>
      </c>
      <c r="B130" s="15" t="s">
        <v>617</v>
      </c>
      <c r="H130" s="19" t="s">
        <v>618</v>
      </c>
      <c r="I130" s="7" t="s">
        <v>619</v>
      </c>
      <c r="J130" s="8" t="s">
        <v>618</v>
      </c>
    </row>
    <row r="131" ht="12">
      <c r="A131" s="6" t="s">
        <v>263</v>
      </c>
      <c r="B131" s="15" t="s">
        <v>620</v>
      </c>
      <c r="H131" s="19" t="s">
        <v>621</v>
      </c>
      <c r="I131" s="7" t="s">
        <v>622</v>
      </c>
      <c r="J131" s="8" t="s">
        <v>621</v>
      </c>
    </row>
    <row r="132" ht="12">
      <c r="A132" s="6" t="s">
        <v>338</v>
      </c>
      <c r="B132" s="28" t="s">
        <v>623</v>
      </c>
      <c r="H132" s="7" t="s">
        <v>624</v>
      </c>
      <c r="I132" s="7" t="s">
        <v>625</v>
      </c>
      <c r="J132" s="8" t="s">
        <v>626</v>
      </c>
    </row>
    <row r="133" ht="12">
      <c r="A133" s="6" t="s">
        <v>245</v>
      </c>
      <c r="B133" s="5" t="s">
        <v>627</v>
      </c>
      <c r="H133" s="19" t="s">
        <v>628</v>
      </c>
      <c r="I133" s="7" t="s">
        <v>629</v>
      </c>
      <c r="J133" s="8" t="s">
        <v>628</v>
      </c>
    </row>
    <row r="134" ht="12">
      <c r="A134" s="6" t="s">
        <v>245</v>
      </c>
      <c r="B134" s="5" t="s">
        <v>630</v>
      </c>
      <c r="H134" s="19" t="s">
        <v>631</v>
      </c>
      <c r="I134" s="7" t="s">
        <v>632</v>
      </c>
      <c r="J134" s="8" t="s">
        <v>631</v>
      </c>
    </row>
    <row r="135" ht="12">
      <c r="A135" s="6" t="s">
        <v>245</v>
      </c>
      <c r="B135" s="5" t="s">
        <v>633</v>
      </c>
      <c r="H135" s="19" t="s">
        <v>634</v>
      </c>
      <c r="I135" s="7" t="s">
        <v>635</v>
      </c>
      <c r="J135" s="8" t="s">
        <v>634</v>
      </c>
    </row>
    <row r="136" ht="12">
      <c r="A136" s="6" t="s">
        <v>245</v>
      </c>
      <c r="B136" s="5" t="s">
        <v>636</v>
      </c>
      <c r="H136" s="19" t="s">
        <v>637</v>
      </c>
      <c r="I136" s="7" t="s">
        <v>638</v>
      </c>
      <c r="J136" s="8" t="s">
        <v>637</v>
      </c>
    </row>
    <row r="137" ht="12">
      <c r="A137" s="6" t="s">
        <v>245</v>
      </c>
      <c r="B137" s="5" t="s">
        <v>639</v>
      </c>
      <c r="H137" s="19" t="s">
        <v>640</v>
      </c>
      <c r="I137" s="7" t="s">
        <v>641</v>
      </c>
      <c r="J137" s="8" t="s">
        <v>640</v>
      </c>
    </row>
    <row r="138" ht="12">
      <c r="A138" s="6" t="s">
        <v>245</v>
      </c>
      <c r="B138" s="5" t="s">
        <v>642</v>
      </c>
      <c r="H138" s="19" t="s">
        <v>643</v>
      </c>
      <c r="I138" s="7" t="s">
        <v>644</v>
      </c>
      <c r="J138" s="8" t="s">
        <v>643</v>
      </c>
    </row>
    <row r="139" ht="12">
      <c r="A139" s="6" t="s">
        <v>263</v>
      </c>
      <c r="B139" s="15" t="s">
        <v>645</v>
      </c>
      <c r="H139" s="19" t="s">
        <v>646</v>
      </c>
      <c r="I139" s="7" t="s">
        <v>647</v>
      </c>
      <c r="J139" s="8" t="s">
        <v>646</v>
      </c>
    </row>
    <row r="140" s="36" customFormat="1" ht="12">
      <c r="A140" s="37" t="s">
        <v>245</v>
      </c>
      <c r="B140" s="36" t="s">
        <v>648</v>
      </c>
      <c r="C140" s="32"/>
      <c r="D140" s="32"/>
      <c r="E140" s="32"/>
      <c r="F140" s="32"/>
      <c r="G140" s="32"/>
      <c r="H140" s="19" t="s">
        <v>649</v>
      </c>
      <c r="I140" s="32" t="s">
        <v>650</v>
      </c>
      <c r="J140" s="33" t="s">
        <v>649</v>
      </c>
    </row>
    <row r="141" s="36" customFormat="1" ht="12">
      <c r="A141" s="37" t="s">
        <v>245</v>
      </c>
      <c r="B141" s="36" t="s">
        <v>651</v>
      </c>
      <c r="C141" s="32"/>
      <c r="D141" s="32"/>
      <c r="E141" s="32"/>
      <c r="F141" s="32"/>
      <c r="G141" s="32"/>
      <c r="H141" s="19" t="s">
        <v>652</v>
      </c>
      <c r="I141" s="32" t="s">
        <v>653</v>
      </c>
      <c r="J141" s="33" t="s">
        <v>652</v>
      </c>
    </row>
    <row r="142" ht="12">
      <c r="A142" s="6" t="s">
        <v>338</v>
      </c>
      <c r="B142" s="28" t="s">
        <v>654</v>
      </c>
      <c r="H142" s="35" t="s">
        <v>655</v>
      </c>
      <c r="I142" s="7" t="s">
        <v>656</v>
      </c>
      <c r="J142" s="8" t="s">
        <v>657</v>
      </c>
    </row>
    <row r="143" ht="12">
      <c r="A143" s="6" t="s">
        <v>338</v>
      </c>
      <c r="B143" s="28" t="s">
        <v>658</v>
      </c>
      <c r="H143" s="7" t="s">
        <v>659</v>
      </c>
      <c r="I143" s="7" t="s">
        <v>660</v>
      </c>
      <c r="J143" s="8" t="s">
        <v>661</v>
      </c>
    </row>
    <row r="144" ht="12">
      <c r="A144" s="6" t="s">
        <v>373</v>
      </c>
      <c r="B144" s="13" t="s">
        <v>154</v>
      </c>
      <c r="C144" s="25"/>
      <c r="D144" s="25"/>
      <c r="E144" s="25"/>
      <c r="F144" s="25"/>
      <c r="G144" s="25"/>
      <c r="H144" s="19" t="s">
        <v>662</v>
      </c>
      <c r="I144" s="7" t="s">
        <v>663</v>
      </c>
      <c r="J144" s="8" t="s">
        <v>662</v>
      </c>
    </row>
    <row r="145" ht="12">
      <c r="A145" s="6" t="s">
        <v>338</v>
      </c>
      <c r="B145" s="28" t="s">
        <v>664</v>
      </c>
      <c r="H145" s="7" t="s">
        <v>665</v>
      </c>
      <c r="I145" s="7" t="s">
        <v>666</v>
      </c>
      <c r="J145" s="8" t="s">
        <v>667</v>
      </c>
    </row>
    <row r="146" ht="12">
      <c r="B146" s="28"/>
    </row>
    <row r="147" ht="12">
      <c r="B147" s="28"/>
    </row>
    <row r="148" ht="12">
      <c r="A148" s="6" t="s">
        <v>238</v>
      </c>
      <c r="B148" s="9" t="s">
        <v>198</v>
      </c>
      <c r="C148" s="9"/>
      <c r="D148" s="9"/>
      <c r="E148" s="9"/>
      <c r="F148" s="9"/>
      <c r="G148" s="9"/>
      <c r="H148" s="16"/>
      <c r="I148" s="17"/>
      <c r="J148" s="18"/>
    </row>
    <row r="149" ht="12">
      <c r="A149" s="6" t="s">
        <v>244</v>
      </c>
      <c r="B149" s="15" t="s">
        <v>10</v>
      </c>
    </row>
    <row r="151" ht="12">
      <c r="A151" s="6" t="s">
        <v>668</v>
      </c>
      <c r="B151" s="38" t="s">
        <v>669</v>
      </c>
      <c r="C151" s="14" t="s">
        <v>4</v>
      </c>
      <c r="D151" s="14"/>
      <c r="E151" s="14" t="s">
        <v>6</v>
      </c>
      <c r="F151" s="14"/>
      <c r="G151" s="14" t="s">
        <v>8</v>
      </c>
      <c r="H151" s="14"/>
    </row>
    <row r="152" ht="12">
      <c r="A152" s="6" t="s">
        <v>670</v>
      </c>
      <c r="B152" s="13" t="s">
        <v>671</v>
      </c>
    </row>
    <row r="153" ht="14.15">
      <c r="A153" s="6" t="s">
        <v>245</v>
      </c>
      <c r="B153" s="39" t="s">
        <v>672</v>
      </c>
      <c r="H153" s="7" t="s">
        <v>673</v>
      </c>
      <c r="I153" s="7" t="s">
        <v>674</v>
      </c>
      <c r="J153" s="39" t="s">
        <v>675</v>
      </c>
      <c r="K153" s="5" t="s">
        <v>676</v>
      </c>
    </row>
    <row r="154" ht="12">
      <c r="A154" s="6" t="s">
        <v>245</v>
      </c>
      <c r="B154" s="39" t="s">
        <v>677</v>
      </c>
      <c r="H154" s="19" t="s">
        <v>502</v>
      </c>
      <c r="I154" s="7" t="s">
        <v>678</v>
      </c>
      <c r="J154" s="40" t="s">
        <v>679</v>
      </c>
      <c r="K154" s="5" t="s">
        <v>502</v>
      </c>
    </row>
    <row r="155" ht="12">
      <c r="A155" s="6" t="s">
        <v>680</v>
      </c>
      <c r="B155" s="41" t="s">
        <v>681</v>
      </c>
      <c r="C155" s="42"/>
      <c r="D155" s="42"/>
      <c r="E155" s="42"/>
      <c r="F155" s="42"/>
      <c r="G155" s="42"/>
      <c r="H155" s="7" t="s">
        <v>682</v>
      </c>
      <c r="I155" s="7" t="s">
        <v>683</v>
      </c>
      <c r="J155" s="40" t="s">
        <v>684</v>
      </c>
      <c r="K155" s="5" t="s">
        <v>685</v>
      </c>
    </row>
    <row r="156" ht="14.15">
      <c r="A156" s="6" t="s">
        <v>245</v>
      </c>
      <c r="B156" s="39" t="s">
        <v>672</v>
      </c>
      <c r="H156" s="7" t="s">
        <v>673</v>
      </c>
      <c r="I156" s="7" t="s">
        <v>686</v>
      </c>
      <c r="J156" s="39" t="s">
        <v>675</v>
      </c>
      <c r="K156" s="5" t="s">
        <v>676</v>
      </c>
    </row>
    <row r="157" ht="14.15">
      <c r="A157" s="6" t="s">
        <v>245</v>
      </c>
      <c r="B157" s="39" t="s">
        <v>687</v>
      </c>
      <c r="H157" s="7" t="s">
        <v>688</v>
      </c>
      <c r="I157" s="7" t="s">
        <v>689</v>
      </c>
      <c r="J157" s="39" t="s">
        <v>690</v>
      </c>
      <c r="K157" s="39" t="s">
        <v>691</v>
      </c>
    </row>
    <row r="158" ht="12">
      <c r="A158" s="6" t="s">
        <v>680</v>
      </c>
      <c r="B158" s="41" t="s">
        <v>692</v>
      </c>
      <c r="C158" s="42"/>
      <c r="D158" s="42"/>
      <c r="E158" s="42"/>
      <c r="F158" s="42"/>
      <c r="G158" s="42"/>
      <c r="H158" s="43" t="s">
        <v>693</v>
      </c>
      <c r="I158" s="7" t="s">
        <v>694</v>
      </c>
      <c r="J158" s="40" t="s">
        <v>695</v>
      </c>
      <c r="K158" s="5" t="s">
        <v>696</v>
      </c>
    </row>
    <row r="159" ht="14.15">
      <c r="A159" s="6" t="s">
        <v>245</v>
      </c>
      <c r="B159" s="39" t="s">
        <v>697</v>
      </c>
      <c r="H159" s="7" t="s">
        <v>698</v>
      </c>
      <c r="I159" s="7" t="s">
        <v>699</v>
      </c>
      <c r="J159" s="39" t="s">
        <v>700</v>
      </c>
      <c r="K159" s="39" t="s">
        <v>701</v>
      </c>
    </row>
    <row r="160" ht="14.15">
      <c r="A160" s="6" t="s">
        <v>245</v>
      </c>
      <c r="B160" s="39" t="s">
        <v>702</v>
      </c>
      <c r="H160" s="7" t="s">
        <v>703</v>
      </c>
      <c r="I160" s="7" t="s">
        <v>704</v>
      </c>
      <c r="J160" s="39" t="s">
        <v>705</v>
      </c>
      <c r="K160" s="39" t="s">
        <v>706</v>
      </c>
    </row>
    <row r="161" ht="12">
      <c r="A161" s="6" t="s">
        <v>680</v>
      </c>
      <c r="B161" s="41" t="s">
        <v>707</v>
      </c>
      <c r="C161" s="42"/>
      <c r="D161" s="42"/>
      <c r="E161" s="42"/>
      <c r="F161" s="42"/>
      <c r="G161" s="42"/>
      <c r="H161" s="7" t="s">
        <v>708</v>
      </c>
      <c r="I161" s="7" t="s">
        <v>709</v>
      </c>
      <c r="J161" s="40" t="s">
        <v>710</v>
      </c>
      <c r="K161" s="5" t="s">
        <v>711</v>
      </c>
    </row>
    <row r="162" ht="14.15">
      <c r="A162" s="6" t="s">
        <v>245</v>
      </c>
      <c r="B162" s="39" t="s">
        <v>712</v>
      </c>
      <c r="H162" s="7" t="s">
        <v>713</v>
      </c>
      <c r="I162" s="7" t="s">
        <v>714</v>
      </c>
      <c r="J162" s="39" t="s">
        <v>715</v>
      </c>
      <c r="K162" s="39" t="s">
        <v>716</v>
      </c>
    </row>
    <row r="163" ht="14.15">
      <c r="A163" s="6" t="s">
        <v>245</v>
      </c>
      <c r="B163" s="39" t="s">
        <v>687</v>
      </c>
      <c r="H163" s="7" t="s">
        <v>688</v>
      </c>
      <c r="I163" s="7" t="s">
        <v>717</v>
      </c>
      <c r="J163" s="39" t="s">
        <v>690</v>
      </c>
      <c r="K163" s="39" t="s">
        <v>691</v>
      </c>
    </row>
    <row r="164" ht="12">
      <c r="A164" s="6" t="s">
        <v>680</v>
      </c>
      <c r="B164" s="41" t="s">
        <v>718</v>
      </c>
      <c r="C164" s="42"/>
      <c r="D164" s="42"/>
      <c r="E164" s="42"/>
      <c r="F164" s="42"/>
      <c r="G164" s="42"/>
      <c r="H164" s="7" t="s">
        <v>719</v>
      </c>
      <c r="I164" s="7" t="s">
        <v>720</v>
      </c>
      <c r="J164" s="40" t="s">
        <v>721</v>
      </c>
      <c r="K164" s="5" t="s">
        <v>722</v>
      </c>
    </row>
    <row r="165" ht="14.15">
      <c r="A165" s="6" t="s">
        <v>245</v>
      </c>
      <c r="B165" s="39" t="s">
        <v>723</v>
      </c>
      <c r="H165" s="7" t="s">
        <v>724</v>
      </c>
      <c r="I165" s="7" t="s">
        <v>725</v>
      </c>
      <c r="J165" s="39" t="s">
        <v>726</v>
      </c>
      <c r="K165" s="8" t="s">
        <v>727</v>
      </c>
    </row>
    <row r="166" ht="12">
      <c r="A166" s="6" t="s">
        <v>245</v>
      </c>
      <c r="B166" s="39" t="s">
        <v>677</v>
      </c>
      <c r="H166" s="19" t="s">
        <v>502</v>
      </c>
      <c r="I166" s="7" t="s">
        <v>728</v>
      </c>
      <c r="J166" s="40" t="s">
        <v>679</v>
      </c>
      <c r="K166" s="5" t="s">
        <v>502</v>
      </c>
    </row>
    <row r="167" ht="12">
      <c r="A167" s="6" t="s">
        <v>680</v>
      </c>
      <c r="B167" s="41" t="s">
        <v>729</v>
      </c>
      <c r="C167" s="42"/>
      <c r="D167" s="42"/>
      <c r="E167" s="42"/>
      <c r="F167" s="42"/>
      <c r="G167" s="42"/>
      <c r="H167" s="14" t="s">
        <v>730</v>
      </c>
      <c r="I167" s="7" t="s">
        <v>731</v>
      </c>
      <c r="J167" s="40" t="s">
        <v>732</v>
      </c>
      <c r="K167" s="8" t="s">
        <v>733</v>
      </c>
    </row>
    <row r="169" ht="12">
      <c r="A169" s="6" t="s">
        <v>670</v>
      </c>
      <c r="B169" s="13" t="s">
        <v>209</v>
      </c>
    </row>
    <row r="170" ht="14.15">
      <c r="A170" s="6" t="s">
        <v>245</v>
      </c>
      <c r="B170" s="39" t="s">
        <v>734</v>
      </c>
      <c r="H170" s="7" t="s">
        <v>735</v>
      </c>
      <c r="I170" s="7" t="s">
        <v>736</v>
      </c>
      <c r="J170" s="39" t="s">
        <v>737</v>
      </c>
      <c r="K170" s="5" t="s">
        <v>738</v>
      </c>
    </row>
    <row r="171" ht="14.15">
      <c r="A171" s="6" t="s">
        <v>245</v>
      </c>
      <c r="B171" s="39" t="s">
        <v>739</v>
      </c>
      <c r="H171" s="7" t="s">
        <v>740</v>
      </c>
      <c r="I171" s="7" t="s">
        <v>741</v>
      </c>
      <c r="J171" s="40" t="s">
        <v>742</v>
      </c>
      <c r="K171" s="5" t="s">
        <v>743</v>
      </c>
    </row>
    <row r="172" ht="12">
      <c r="A172" s="6" t="s">
        <v>680</v>
      </c>
      <c r="B172" s="41" t="s">
        <v>744</v>
      </c>
      <c r="C172" s="42"/>
      <c r="D172" s="42"/>
      <c r="E172" s="42"/>
      <c r="F172" s="42"/>
      <c r="G172" s="42"/>
      <c r="H172" s="7" t="s">
        <v>745</v>
      </c>
      <c r="I172" s="7" t="s">
        <v>746</v>
      </c>
      <c r="J172" s="40" t="s">
        <v>747</v>
      </c>
      <c r="K172" s="5" t="s">
        <v>748</v>
      </c>
    </row>
    <row r="174" ht="12">
      <c r="A174" s="6" t="s">
        <v>670</v>
      </c>
      <c r="B174" s="13" t="s">
        <v>749</v>
      </c>
    </row>
    <row r="175" ht="14.15">
      <c r="A175" s="6" t="s">
        <v>245</v>
      </c>
      <c r="B175" s="44" t="s">
        <v>750</v>
      </c>
      <c r="H175" s="7" t="s">
        <v>751</v>
      </c>
      <c r="I175" s="7" t="s">
        <v>752</v>
      </c>
      <c r="J175" s="45" t="s">
        <v>753</v>
      </c>
      <c r="K175" s="46" t="s">
        <v>754</v>
      </c>
    </row>
    <row r="176" ht="12">
      <c r="A176" s="6" t="s">
        <v>245</v>
      </c>
      <c r="B176" s="47" t="s">
        <v>755</v>
      </c>
      <c r="H176" s="7" t="s">
        <v>756</v>
      </c>
      <c r="I176" s="7" t="s">
        <v>757</v>
      </c>
      <c r="J176" s="40" t="s">
        <v>758</v>
      </c>
      <c r="K176" s="5" t="s">
        <v>759</v>
      </c>
    </row>
    <row r="177" ht="12">
      <c r="A177" s="6" t="s">
        <v>680</v>
      </c>
      <c r="B177" s="41" t="s">
        <v>760</v>
      </c>
      <c r="C177" s="42"/>
      <c r="D177" s="42"/>
      <c r="E177" s="42"/>
      <c r="F177" s="42"/>
      <c r="G177" s="42"/>
      <c r="H177" s="7" t="s">
        <v>761</v>
      </c>
      <c r="I177" s="7" t="s">
        <v>762</v>
      </c>
      <c r="J177" s="40" t="s">
        <v>763</v>
      </c>
      <c r="K177" s="5" t="s">
        <v>764</v>
      </c>
    </row>
    <row r="179" ht="12">
      <c r="G179" s="48" t="s">
        <v>765</v>
      </c>
    </row>
    <row r="180" ht="12">
      <c r="A180" s="6" t="s">
        <v>668</v>
      </c>
      <c r="B180" s="38" t="s">
        <v>766</v>
      </c>
    </row>
    <row r="181" s="49" customFormat="1" ht="12">
      <c r="A181" s="6" t="s">
        <v>670</v>
      </c>
      <c r="B181" s="50" t="s">
        <v>767</v>
      </c>
      <c r="C181" s="35"/>
      <c r="D181" s="35"/>
      <c r="E181" s="35"/>
      <c r="F181" s="35"/>
      <c r="G181" s="35"/>
      <c r="H181" s="35"/>
      <c r="I181" s="35"/>
      <c r="J181" s="51"/>
    </row>
    <row r="182" s="49" customFormat="1" ht="12">
      <c r="A182" s="6" t="s">
        <v>245</v>
      </c>
      <c r="B182" s="39" t="s">
        <v>768</v>
      </c>
      <c r="C182" s="35"/>
      <c r="D182" s="35"/>
      <c r="E182" s="35"/>
      <c r="F182" s="35"/>
      <c r="G182" s="35"/>
      <c r="H182" s="35" t="s">
        <v>769</v>
      </c>
      <c r="I182" s="35" t="s">
        <v>770</v>
      </c>
      <c r="J182" s="8" t="s">
        <v>771</v>
      </c>
      <c r="K182" s="8" t="s">
        <v>771</v>
      </c>
    </row>
    <row r="183" s="49" customFormat="1" ht="12">
      <c r="A183" s="6" t="s">
        <v>245</v>
      </c>
      <c r="B183" s="39" t="s">
        <v>772</v>
      </c>
      <c r="C183" s="35"/>
      <c r="D183" s="35"/>
      <c r="E183" s="35"/>
      <c r="F183" s="35"/>
      <c r="G183" s="35"/>
      <c r="H183" s="35" t="s">
        <v>773</v>
      </c>
      <c r="I183" s="35" t="s">
        <v>774</v>
      </c>
      <c r="J183" s="51" t="s">
        <v>775</v>
      </c>
      <c r="K183" s="51" t="s">
        <v>775</v>
      </c>
    </row>
    <row r="184" s="49" customFormat="1" ht="12">
      <c r="A184" s="6" t="s">
        <v>680</v>
      </c>
      <c r="B184" s="52" t="s">
        <v>776</v>
      </c>
      <c r="C184" s="53"/>
      <c r="D184" s="53"/>
      <c r="E184" s="53"/>
      <c r="F184" s="53"/>
      <c r="G184" s="53"/>
      <c r="H184" s="35" t="s">
        <v>777</v>
      </c>
      <c r="I184" s="35" t="s">
        <v>778</v>
      </c>
      <c r="J184" s="40" t="s">
        <v>779</v>
      </c>
      <c r="K184" s="49" t="s">
        <v>780</v>
      </c>
    </row>
    <row r="185" s="49" customFormat="1" ht="12">
      <c r="A185" s="6"/>
      <c r="C185" s="35"/>
      <c r="D185" s="35"/>
      <c r="E185" s="35"/>
      <c r="F185" s="35"/>
      <c r="G185" s="35"/>
      <c r="H185" s="35"/>
      <c r="I185" s="35"/>
      <c r="J185" s="51"/>
    </row>
    <row r="186" s="49" customFormat="1" ht="12">
      <c r="A186" s="6"/>
      <c r="C186" s="35"/>
      <c r="D186" s="35"/>
      <c r="E186" s="35"/>
      <c r="F186" s="35"/>
      <c r="G186" s="35"/>
      <c r="H186" s="35"/>
      <c r="I186" s="35"/>
      <c r="J186" s="51"/>
    </row>
    <row r="187" s="49" customFormat="1" ht="12">
      <c r="A187" s="6" t="s">
        <v>668</v>
      </c>
      <c r="B187" s="38" t="s">
        <v>781</v>
      </c>
      <c r="C187" s="35"/>
      <c r="D187" s="35"/>
      <c r="E187" s="35"/>
      <c r="F187" s="35"/>
      <c r="G187" s="35"/>
      <c r="H187" s="35"/>
      <c r="I187" s="35"/>
      <c r="J187" s="51"/>
    </row>
    <row r="188" s="49" customFormat="1" ht="12">
      <c r="A188" s="6" t="s">
        <v>670</v>
      </c>
      <c r="B188" s="50" t="s">
        <v>782</v>
      </c>
      <c r="C188" s="35"/>
      <c r="D188" s="35"/>
      <c r="E188" s="35"/>
      <c r="F188" s="35"/>
      <c r="G188" s="35"/>
      <c r="H188" s="35"/>
      <c r="I188" s="35"/>
      <c r="J188" s="51"/>
    </row>
    <row r="189" s="49" customFormat="1" ht="12">
      <c r="A189" s="6" t="s">
        <v>245</v>
      </c>
      <c r="B189" s="39" t="s">
        <v>783</v>
      </c>
      <c r="C189" s="35"/>
      <c r="D189" s="35"/>
      <c r="E189" s="35"/>
      <c r="F189" s="35"/>
      <c r="G189" s="35"/>
      <c r="H189" s="7" t="s">
        <v>784</v>
      </c>
      <c r="I189" s="35" t="s">
        <v>785</v>
      </c>
      <c r="J189" s="49" t="s">
        <v>786</v>
      </c>
      <c r="K189" s="49" t="s">
        <v>786</v>
      </c>
    </row>
    <row r="190" s="49" customFormat="1" ht="12">
      <c r="A190" s="6" t="s">
        <v>245</v>
      </c>
      <c r="B190" s="39" t="s">
        <v>787</v>
      </c>
      <c r="C190" s="35"/>
      <c r="D190" s="35"/>
      <c r="E190" s="35"/>
      <c r="F190" s="35"/>
      <c r="G190" s="35"/>
      <c r="H190" s="19" t="s">
        <v>502</v>
      </c>
      <c r="I190" s="35" t="s">
        <v>788</v>
      </c>
      <c r="J190" s="8" t="s">
        <v>502</v>
      </c>
      <c r="K190" s="8" t="s">
        <v>502</v>
      </c>
    </row>
    <row r="191" s="49" customFormat="1" ht="12">
      <c r="A191" s="6" t="s">
        <v>680</v>
      </c>
      <c r="B191" s="52" t="s">
        <v>789</v>
      </c>
      <c r="C191" s="53"/>
      <c r="D191" s="53"/>
      <c r="E191" s="53"/>
      <c r="F191" s="53"/>
      <c r="G191" s="53"/>
      <c r="H191" s="35" t="s">
        <v>790</v>
      </c>
      <c r="I191" s="35" t="s">
        <v>791</v>
      </c>
      <c r="J191" s="40" t="s">
        <v>792</v>
      </c>
      <c r="K191" s="49" t="s">
        <v>793</v>
      </c>
    </row>
    <row r="192" s="49" customFormat="1" ht="12">
      <c r="A192" s="6" t="s">
        <v>245</v>
      </c>
      <c r="B192" s="39" t="s">
        <v>38</v>
      </c>
      <c r="C192" s="35"/>
      <c r="D192" s="35"/>
      <c r="E192" s="35"/>
      <c r="F192" s="35"/>
      <c r="G192" s="35"/>
      <c r="H192" s="54" t="s">
        <v>794</v>
      </c>
      <c r="I192" s="35" t="s">
        <v>795</v>
      </c>
      <c r="J192" s="40" t="s">
        <v>796</v>
      </c>
      <c r="K192" s="49" t="s">
        <v>797</v>
      </c>
      <c r="L192" s="49" t="s">
        <v>798</v>
      </c>
    </row>
    <row r="193" s="49" customFormat="1" ht="12">
      <c r="A193" s="6" t="s">
        <v>245</v>
      </c>
      <c r="B193" s="39" t="s">
        <v>787</v>
      </c>
      <c r="C193" s="35"/>
      <c r="D193" s="35"/>
      <c r="E193" s="35"/>
      <c r="F193" s="35"/>
      <c r="G193" s="35"/>
      <c r="H193" s="19" t="s">
        <v>502</v>
      </c>
      <c r="I193" s="35" t="s">
        <v>799</v>
      </c>
      <c r="J193" s="40" t="s">
        <v>679</v>
      </c>
      <c r="K193" s="5" t="s">
        <v>502</v>
      </c>
    </row>
    <row r="194" s="49" customFormat="1" ht="12">
      <c r="A194" s="6" t="s">
        <v>680</v>
      </c>
      <c r="B194" s="52" t="s">
        <v>800</v>
      </c>
      <c r="C194" s="53"/>
      <c r="D194" s="53"/>
      <c r="E194" s="53"/>
      <c r="F194" s="53"/>
      <c r="G194" s="53"/>
      <c r="H194" s="35" t="s">
        <v>801</v>
      </c>
      <c r="I194" s="35" t="s">
        <v>802</v>
      </c>
      <c r="J194" s="40" t="s">
        <v>803</v>
      </c>
      <c r="K194" s="49" t="s">
        <v>804</v>
      </c>
    </row>
    <row r="195" s="49" customFormat="1" ht="12">
      <c r="A195" s="6"/>
      <c r="C195" s="35"/>
      <c r="D195" s="35"/>
      <c r="E195" s="35"/>
      <c r="F195" s="35"/>
      <c r="G195" s="35"/>
      <c r="H195" s="35"/>
      <c r="I195" s="35"/>
      <c r="J195" s="51"/>
    </row>
    <row r="196" s="49" customFormat="1" ht="12">
      <c r="A196" s="6" t="s">
        <v>670</v>
      </c>
      <c r="B196" s="50" t="s">
        <v>805</v>
      </c>
      <c r="C196" s="35"/>
      <c r="D196" s="35"/>
      <c r="E196" s="35"/>
      <c r="F196" s="35"/>
      <c r="G196" s="35"/>
      <c r="H196" s="35"/>
      <c r="I196" s="35"/>
      <c r="J196" s="51"/>
    </row>
    <row r="197" s="49" customFormat="1" ht="14.15">
      <c r="A197" s="6" t="s">
        <v>245</v>
      </c>
      <c r="B197" s="39" t="s">
        <v>806</v>
      </c>
      <c r="C197" s="35"/>
      <c r="D197" s="35"/>
      <c r="E197" s="35"/>
      <c r="F197" s="35"/>
      <c r="G197" s="35"/>
      <c r="H197" s="35" t="s">
        <v>807</v>
      </c>
      <c r="I197" s="35" t="s">
        <v>808</v>
      </c>
      <c r="J197" s="39" t="s">
        <v>809</v>
      </c>
      <c r="K197" s="39" t="s">
        <v>810</v>
      </c>
    </row>
    <row r="198" s="49" customFormat="1" ht="14.15">
      <c r="A198" s="6" t="s">
        <v>245</v>
      </c>
      <c r="B198" s="39" t="s">
        <v>811</v>
      </c>
      <c r="C198" s="35"/>
      <c r="D198" s="35"/>
      <c r="E198" s="35"/>
      <c r="F198" s="35"/>
      <c r="G198" s="35"/>
      <c r="H198" s="35" t="s">
        <v>812</v>
      </c>
      <c r="I198" s="35" t="s">
        <v>813</v>
      </c>
      <c r="J198" s="40" t="s">
        <v>814</v>
      </c>
      <c r="K198" s="49" t="s">
        <v>815</v>
      </c>
    </row>
    <row r="199" s="49" customFormat="1" ht="12">
      <c r="A199" s="6" t="s">
        <v>680</v>
      </c>
      <c r="B199" s="52" t="s">
        <v>816</v>
      </c>
      <c r="C199" s="53"/>
      <c r="D199" s="53"/>
      <c r="E199" s="53"/>
      <c r="F199" s="53"/>
      <c r="G199" s="53"/>
      <c r="H199" s="35" t="s">
        <v>817</v>
      </c>
      <c r="I199" s="35" t="s">
        <v>818</v>
      </c>
      <c r="J199" s="40" t="s">
        <v>819</v>
      </c>
      <c r="K199" s="49" t="s">
        <v>820</v>
      </c>
    </row>
    <row r="200" s="49" customFormat="1" ht="12">
      <c r="A200" s="6" t="s">
        <v>245</v>
      </c>
      <c r="B200" s="39" t="s">
        <v>821</v>
      </c>
      <c r="C200" s="35"/>
      <c r="D200" s="35"/>
      <c r="E200" s="35"/>
      <c r="F200" s="35"/>
      <c r="G200" s="35"/>
      <c r="H200" s="7" t="s">
        <v>784</v>
      </c>
      <c r="I200" s="35" t="s">
        <v>822</v>
      </c>
      <c r="J200" s="40" t="s">
        <v>823</v>
      </c>
      <c r="K200" s="49" t="s">
        <v>786</v>
      </c>
    </row>
    <row r="201" s="49" customFormat="1" ht="14.15">
      <c r="A201" s="6" t="s">
        <v>245</v>
      </c>
      <c r="B201" s="39" t="s">
        <v>824</v>
      </c>
      <c r="C201" s="35"/>
      <c r="D201" s="35"/>
      <c r="E201" s="35"/>
      <c r="F201" s="35"/>
      <c r="G201" s="35"/>
      <c r="H201" s="35" t="s">
        <v>812</v>
      </c>
      <c r="I201" s="35" t="s">
        <v>825</v>
      </c>
      <c r="J201" s="40" t="s">
        <v>826</v>
      </c>
      <c r="K201" s="49" t="s">
        <v>815</v>
      </c>
    </row>
    <row r="202" s="49" customFormat="1" ht="12">
      <c r="A202" s="6" t="s">
        <v>680</v>
      </c>
      <c r="B202" s="52" t="s">
        <v>827</v>
      </c>
      <c r="C202" s="53"/>
      <c r="D202" s="53"/>
      <c r="E202" s="53"/>
      <c r="F202" s="53"/>
      <c r="G202" s="53"/>
      <c r="H202" s="35" t="s">
        <v>828</v>
      </c>
      <c r="I202" s="35" t="s">
        <v>829</v>
      </c>
      <c r="J202" s="40" t="s">
        <v>830</v>
      </c>
      <c r="K202" s="49" t="s">
        <v>831</v>
      </c>
    </row>
    <row r="203" s="49" customFormat="1" ht="12">
      <c r="A203" s="6"/>
      <c r="C203" s="35"/>
      <c r="D203" s="35"/>
      <c r="E203" s="35"/>
      <c r="F203" s="35"/>
      <c r="G203" s="35"/>
      <c r="H203" s="35"/>
      <c r="I203" s="35"/>
      <c r="J203" s="40"/>
    </row>
    <row r="204" s="49" customFormat="1" ht="12">
      <c r="A204" s="6"/>
      <c r="C204" s="35"/>
      <c r="D204" s="35"/>
      <c r="E204" s="35"/>
      <c r="F204" s="35"/>
      <c r="G204" s="35"/>
      <c r="H204" s="35"/>
      <c r="I204" s="35"/>
      <c r="J204" s="51"/>
    </row>
    <row r="205" s="49" customFormat="1" ht="12">
      <c r="A205" s="6" t="s">
        <v>668</v>
      </c>
      <c r="B205" s="38" t="s">
        <v>832</v>
      </c>
      <c r="C205" s="35"/>
      <c r="D205" s="35"/>
      <c r="E205" s="35"/>
      <c r="F205" s="35"/>
      <c r="G205" s="35"/>
      <c r="H205" s="35"/>
      <c r="I205" s="35"/>
      <c r="J205" s="51"/>
    </row>
    <row r="206" s="49" customFormat="1" ht="12">
      <c r="A206" s="6" t="s">
        <v>670</v>
      </c>
      <c r="B206" s="50" t="s">
        <v>833</v>
      </c>
      <c r="C206" s="35"/>
      <c r="D206" s="35"/>
      <c r="E206" s="35"/>
      <c r="F206" s="35"/>
      <c r="G206" s="35"/>
      <c r="H206" s="35"/>
      <c r="I206" s="35"/>
      <c r="J206" s="51"/>
    </row>
    <row r="207" s="49" customFormat="1" ht="12">
      <c r="A207" s="6" t="s">
        <v>245</v>
      </c>
      <c r="B207" s="39" t="s">
        <v>834</v>
      </c>
      <c r="C207" s="35"/>
      <c r="D207" s="35"/>
      <c r="E207" s="35"/>
      <c r="F207" s="35"/>
      <c r="G207" s="35"/>
      <c r="H207" s="7" t="s">
        <v>835</v>
      </c>
      <c r="I207" s="35" t="s">
        <v>836</v>
      </c>
      <c r="J207" s="40" t="s">
        <v>837</v>
      </c>
      <c r="K207" s="49" t="s">
        <v>838</v>
      </c>
    </row>
    <row r="208" s="49" customFormat="1" ht="12">
      <c r="A208" s="6" t="s">
        <v>245</v>
      </c>
      <c r="B208" s="39" t="s">
        <v>839</v>
      </c>
      <c r="C208" s="35"/>
      <c r="D208" s="35"/>
      <c r="E208" s="35"/>
      <c r="F208" s="35"/>
      <c r="G208" s="35"/>
      <c r="H208" s="35" t="s">
        <v>840</v>
      </c>
      <c r="I208" s="35" t="s">
        <v>841</v>
      </c>
      <c r="J208" s="40" t="s">
        <v>839</v>
      </c>
      <c r="K208" s="49" t="s">
        <v>571</v>
      </c>
    </row>
    <row r="209" s="49" customFormat="1" ht="12">
      <c r="A209" s="6" t="s">
        <v>680</v>
      </c>
      <c r="B209" s="52" t="s">
        <v>842</v>
      </c>
      <c r="C209" s="53"/>
      <c r="D209" s="53"/>
      <c r="E209" s="53"/>
      <c r="F209" s="53"/>
      <c r="G209" s="53"/>
      <c r="H209" s="35" t="s">
        <v>843</v>
      </c>
      <c r="I209" s="35" t="s">
        <v>844</v>
      </c>
      <c r="J209" s="40" t="s">
        <v>845</v>
      </c>
      <c r="K209" s="55" t="s">
        <v>846</v>
      </c>
    </row>
    <row r="210" s="49" customFormat="1" ht="12">
      <c r="A210" s="6" t="s">
        <v>245</v>
      </c>
      <c r="B210" s="39" t="s">
        <v>847</v>
      </c>
      <c r="C210" s="35"/>
      <c r="D210" s="35"/>
      <c r="E210" s="35"/>
      <c r="F210" s="35"/>
      <c r="G210" s="35"/>
      <c r="H210" s="35" t="s">
        <v>848</v>
      </c>
      <c r="I210" s="35" t="s">
        <v>849</v>
      </c>
      <c r="J210" s="40" t="s">
        <v>850</v>
      </c>
      <c r="K210" s="49" t="s">
        <v>851</v>
      </c>
    </row>
    <row r="211" s="49" customFormat="1" ht="12">
      <c r="A211" s="6" t="s">
        <v>245</v>
      </c>
      <c r="B211" s="39" t="s">
        <v>839</v>
      </c>
      <c r="C211" s="35"/>
      <c r="D211" s="35"/>
      <c r="E211" s="35"/>
      <c r="F211" s="35"/>
      <c r="G211" s="35"/>
      <c r="H211" s="35" t="s">
        <v>840</v>
      </c>
      <c r="I211" s="35" t="s">
        <v>852</v>
      </c>
      <c r="J211" s="40" t="s">
        <v>839</v>
      </c>
      <c r="K211" s="49" t="s">
        <v>571</v>
      </c>
    </row>
    <row r="212" s="49" customFormat="1" ht="12">
      <c r="A212" s="6" t="s">
        <v>680</v>
      </c>
      <c r="B212" s="52" t="s">
        <v>853</v>
      </c>
      <c r="C212" s="53"/>
      <c r="D212" s="53"/>
      <c r="E212" s="53"/>
      <c r="F212" s="53"/>
      <c r="G212" s="53"/>
      <c r="H212" s="35" t="s">
        <v>854</v>
      </c>
      <c r="I212" s="35" t="s">
        <v>855</v>
      </c>
      <c r="J212" s="40" t="s">
        <v>856</v>
      </c>
      <c r="K212" s="55" t="s">
        <v>857</v>
      </c>
    </row>
    <row r="213" s="49" customFormat="1" ht="12">
      <c r="A213" s="6"/>
      <c r="C213" s="35"/>
      <c r="D213" s="35"/>
      <c r="E213" s="35"/>
      <c r="F213" s="35"/>
      <c r="G213" s="35"/>
      <c r="H213" s="35"/>
      <c r="I213" s="35"/>
      <c r="J213" s="51"/>
    </row>
    <row r="214" s="49" customFormat="1" ht="12">
      <c r="A214" s="6" t="s">
        <v>670</v>
      </c>
      <c r="B214" s="50" t="s">
        <v>858</v>
      </c>
      <c r="C214" s="35"/>
      <c r="D214" s="35"/>
      <c r="E214" s="35"/>
      <c r="F214" s="35"/>
      <c r="G214" s="35"/>
      <c r="H214" s="35"/>
      <c r="I214" s="35"/>
      <c r="J214" s="51"/>
    </row>
    <row r="215" s="49" customFormat="1" ht="14.15">
      <c r="A215" s="6" t="s">
        <v>245</v>
      </c>
      <c r="B215" s="39" t="s">
        <v>859</v>
      </c>
      <c r="C215" s="35"/>
      <c r="D215" s="35"/>
      <c r="E215" s="35"/>
      <c r="F215" s="35"/>
      <c r="G215" s="35"/>
      <c r="H215" s="35" t="s">
        <v>569</v>
      </c>
      <c r="I215" s="35" t="s">
        <v>860</v>
      </c>
      <c r="J215" s="40" t="s">
        <v>861</v>
      </c>
      <c r="K215" s="49" t="s">
        <v>862</v>
      </c>
    </row>
    <row r="216" s="49" customFormat="1" ht="12">
      <c r="A216" s="6" t="s">
        <v>245</v>
      </c>
      <c r="B216" s="39" t="s">
        <v>863</v>
      </c>
      <c r="C216" s="35"/>
      <c r="D216" s="35"/>
      <c r="E216" s="35"/>
      <c r="F216" s="35"/>
      <c r="G216" s="35"/>
      <c r="H216" s="54" t="s">
        <v>864</v>
      </c>
      <c r="I216" s="35" t="s">
        <v>865</v>
      </c>
      <c r="J216" s="40" t="s">
        <v>866</v>
      </c>
      <c r="K216" s="49" t="s">
        <v>867</v>
      </c>
      <c r="L216" s="49" t="s">
        <v>868</v>
      </c>
    </row>
    <row r="217" s="49" customFormat="1" ht="12">
      <c r="A217" s="6" t="s">
        <v>680</v>
      </c>
      <c r="B217" s="52" t="s">
        <v>869</v>
      </c>
      <c r="C217" s="53"/>
      <c r="D217" s="53"/>
      <c r="E217" s="53"/>
      <c r="F217" s="53"/>
      <c r="G217" s="53"/>
      <c r="H217" s="35" t="s">
        <v>870</v>
      </c>
      <c r="I217" s="35" t="s">
        <v>871</v>
      </c>
      <c r="J217" s="40" t="s">
        <v>872</v>
      </c>
      <c r="K217" s="49" t="s">
        <v>873</v>
      </c>
    </row>
    <row r="218" s="49" customFormat="1" ht="14.15">
      <c r="A218" s="6" t="s">
        <v>245</v>
      </c>
      <c r="B218" s="39" t="s">
        <v>859</v>
      </c>
      <c r="C218" s="35"/>
      <c r="D218" s="35"/>
      <c r="E218" s="35"/>
      <c r="F218" s="35"/>
      <c r="G218" s="35"/>
      <c r="H218" s="35" t="s">
        <v>569</v>
      </c>
      <c r="I218" s="35" t="s">
        <v>874</v>
      </c>
      <c r="J218" s="40" t="s">
        <v>875</v>
      </c>
      <c r="K218" s="49" t="s">
        <v>862</v>
      </c>
    </row>
    <row r="219" s="49" customFormat="1" ht="12">
      <c r="A219" s="6" t="s">
        <v>245</v>
      </c>
      <c r="B219" s="39" t="s">
        <v>876</v>
      </c>
      <c r="C219" s="35"/>
      <c r="D219" s="35"/>
      <c r="E219" s="35"/>
      <c r="F219" s="35"/>
      <c r="G219" s="35"/>
      <c r="H219" s="19" t="s">
        <v>608</v>
      </c>
      <c r="I219" s="35" t="s">
        <v>877</v>
      </c>
      <c r="J219" s="40" t="s">
        <v>878</v>
      </c>
      <c r="K219" s="49" t="s">
        <v>608</v>
      </c>
    </row>
    <row r="220" s="49" customFormat="1" ht="12">
      <c r="A220" s="6" t="s">
        <v>680</v>
      </c>
      <c r="B220" s="52" t="s">
        <v>879</v>
      </c>
      <c r="C220" s="53"/>
      <c r="D220" s="53"/>
      <c r="E220" s="53"/>
      <c r="F220" s="53"/>
      <c r="G220" s="53"/>
      <c r="H220" s="35" t="s">
        <v>880</v>
      </c>
      <c r="I220" s="35" t="s">
        <v>881</v>
      </c>
      <c r="J220" s="40" t="s">
        <v>882</v>
      </c>
      <c r="K220" s="49" t="s">
        <v>883</v>
      </c>
    </row>
    <row r="221" s="49" customFormat="1" ht="12">
      <c r="A221" s="6"/>
      <c r="C221" s="35"/>
      <c r="D221" s="35"/>
      <c r="E221" s="35"/>
      <c r="F221" s="35"/>
      <c r="G221" s="35"/>
      <c r="H221" s="35"/>
      <c r="I221" s="35"/>
      <c r="J221" s="51"/>
    </row>
    <row r="222" s="49" customFormat="1" ht="12">
      <c r="A222" s="6" t="s">
        <v>670</v>
      </c>
      <c r="B222" s="50" t="s">
        <v>884</v>
      </c>
      <c r="C222" s="35"/>
      <c r="D222" s="35"/>
      <c r="E222" s="35"/>
      <c r="F222" s="35"/>
      <c r="G222" s="35"/>
      <c r="H222" s="35"/>
      <c r="I222" s="35"/>
      <c r="J222" s="51"/>
    </row>
    <row r="223" s="49" customFormat="1" ht="12">
      <c r="A223" s="6" t="s">
        <v>245</v>
      </c>
      <c r="B223" s="39" t="s">
        <v>885</v>
      </c>
      <c r="C223" s="35"/>
      <c r="D223" s="35"/>
      <c r="E223" s="35"/>
      <c r="F223" s="35"/>
      <c r="G223" s="35"/>
      <c r="H223" s="35" t="s">
        <v>886</v>
      </c>
      <c r="I223" s="35" t="s">
        <v>887</v>
      </c>
      <c r="J223" s="40" t="s">
        <v>888</v>
      </c>
      <c r="K223" s="8" t="s">
        <v>422</v>
      </c>
    </row>
    <row r="224" s="49" customFormat="1" ht="12">
      <c r="A224" s="6" t="s">
        <v>245</v>
      </c>
      <c r="B224" s="39" t="s">
        <v>889</v>
      </c>
      <c r="C224" s="35"/>
      <c r="D224" s="35"/>
      <c r="E224" s="35"/>
      <c r="F224" s="35"/>
      <c r="G224" s="35"/>
      <c r="H224" s="35" t="s">
        <v>890</v>
      </c>
      <c r="I224" s="35" t="s">
        <v>891</v>
      </c>
      <c r="J224" s="40" t="s">
        <v>21</v>
      </c>
      <c r="K224" s="8" t="s">
        <v>657</v>
      </c>
    </row>
    <row r="225" s="49" customFormat="1" ht="12">
      <c r="A225" s="6" t="s">
        <v>680</v>
      </c>
      <c r="B225" s="52" t="s">
        <v>892</v>
      </c>
      <c r="C225" s="53"/>
      <c r="D225" s="53"/>
      <c r="E225" s="53"/>
      <c r="F225" s="53"/>
      <c r="G225" s="53"/>
      <c r="H225" s="35" t="s">
        <v>893</v>
      </c>
      <c r="I225" s="35" t="s">
        <v>894</v>
      </c>
      <c r="J225" s="40" t="s">
        <v>895</v>
      </c>
      <c r="K225" s="49" t="s">
        <v>896</v>
      </c>
    </row>
    <row r="226" s="49" customFormat="1" ht="12">
      <c r="A226" s="6"/>
      <c r="C226" s="35"/>
      <c r="D226" s="35"/>
      <c r="E226" s="35"/>
      <c r="F226" s="35"/>
      <c r="G226" s="35"/>
      <c r="H226" s="35"/>
      <c r="I226" s="35"/>
      <c r="J226" s="51"/>
    </row>
    <row r="227" s="49" customFormat="1" ht="12">
      <c r="A227" s="6" t="s">
        <v>670</v>
      </c>
      <c r="B227" s="50" t="s">
        <v>897</v>
      </c>
      <c r="C227" s="35"/>
      <c r="D227" s="35"/>
      <c r="E227" s="35"/>
      <c r="F227" s="35"/>
      <c r="G227" s="35"/>
      <c r="H227" s="35"/>
      <c r="I227" s="35"/>
      <c r="J227" s="51"/>
    </row>
    <row r="228" s="49" customFormat="1" ht="12">
      <c r="A228" s="6" t="s">
        <v>245</v>
      </c>
      <c r="B228" s="39" t="s">
        <v>898</v>
      </c>
      <c r="C228" s="35"/>
      <c r="D228" s="35"/>
      <c r="E228" s="35"/>
      <c r="F228" s="35"/>
      <c r="G228" s="35"/>
      <c r="H228" s="7" t="s">
        <v>835</v>
      </c>
      <c r="I228" s="35" t="s">
        <v>899</v>
      </c>
      <c r="J228" s="40" t="s">
        <v>900</v>
      </c>
      <c r="K228" s="56" t="s">
        <v>901</v>
      </c>
    </row>
    <row r="229" s="49" customFormat="1" ht="14.15">
      <c r="A229" s="6" t="s">
        <v>245</v>
      </c>
      <c r="B229" s="39" t="s">
        <v>902</v>
      </c>
      <c r="C229" s="35"/>
      <c r="D229" s="35"/>
      <c r="E229" s="35"/>
      <c r="F229" s="35"/>
      <c r="G229" s="35"/>
      <c r="H229" s="35" t="s">
        <v>903</v>
      </c>
      <c r="I229" s="35" t="s">
        <v>904</v>
      </c>
      <c r="J229" s="40" t="s">
        <v>905</v>
      </c>
      <c r="K229" s="49" t="s">
        <v>906</v>
      </c>
    </row>
    <row r="230" s="49" customFormat="1" ht="12">
      <c r="A230" s="6" t="s">
        <v>680</v>
      </c>
      <c r="B230" s="52" t="s">
        <v>907</v>
      </c>
      <c r="C230" s="53"/>
      <c r="D230" s="53"/>
      <c r="E230" s="53"/>
      <c r="F230" s="53"/>
      <c r="G230" s="53"/>
      <c r="H230" s="35" t="s">
        <v>908</v>
      </c>
      <c r="I230" s="35" t="s">
        <v>909</v>
      </c>
      <c r="J230" s="40" t="s">
        <v>910</v>
      </c>
      <c r="K230" s="49" t="s">
        <v>911</v>
      </c>
    </row>
    <row r="231" s="49" customFormat="1" ht="12">
      <c r="A231" s="6" t="s">
        <v>245</v>
      </c>
      <c r="B231" s="39" t="s">
        <v>912</v>
      </c>
      <c r="C231" s="35"/>
      <c r="D231" s="35"/>
      <c r="E231" s="35"/>
      <c r="F231" s="35"/>
      <c r="G231" s="35"/>
      <c r="H231" s="35" t="s">
        <v>848</v>
      </c>
      <c r="I231" s="35" t="s">
        <v>913</v>
      </c>
      <c r="J231" s="40" t="s">
        <v>850</v>
      </c>
      <c r="K231" s="49" t="s">
        <v>851</v>
      </c>
    </row>
    <row r="232" s="49" customFormat="1" ht="14.15">
      <c r="A232" s="6" t="s">
        <v>245</v>
      </c>
      <c r="B232" s="39" t="s">
        <v>902</v>
      </c>
      <c r="C232" s="35"/>
      <c r="D232" s="35"/>
      <c r="E232" s="35"/>
      <c r="F232" s="35"/>
      <c r="G232" s="35"/>
      <c r="H232" s="35" t="s">
        <v>903</v>
      </c>
      <c r="I232" s="35" t="s">
        <v>914</v>
      </c>
      <c r="J232" s="40" t="s">
        <v>905</v>
      </c>
      <c r="K232" s="49" t="s">
        <v>906</v>
      </c>
    </row>
    <row r="233" s="49" customFormat="1" ht="12">
      <c r="A233" s="6" t="s">
        <v>680</v>
      </c>
      <c r="B233" s="52" t="s">
        <v>915</v>
      </c>
      <c r="C233" s="53"/>
      <c r="D233" s="53"/>
      <c r="E233" s="53"/>
      <c r="F233" s="53"/>
      <c r="G233" s="53"/>
      <c r="H233" s="35" t="s">
        <v>916</v>
      </c>
      <c r="I233" s="35" t="s">
        <v>917</v>
      </c>
      <c r="J233" s="40" t="s">
        <v>918</v>
      </c>
      <c r="K233" s="49" t="s">
        <v>919</v>
      </c>
    </row>
    <row r="234" s="49" customFormat="1" ht="12">
      <c r="A234" s="6"/>
      <c r="C234" s="35"/>
      <c r="D234" s="35"/>
      <c r="E234" s="35"/>
      <c r="F234" s="35"/>
      <c r="G234" s="35"/>
      <c r="H234" s="35"/>
      <c r="I234" s="35"/>
      <c r="J234" s="51"/>
    </row>
    <row r="235" s="49" customFormat="1" ht="12">
      <c r="A235" s="6"/>
      <c r="C235" s="35"/>
      <c r="D235" s="35"/>
      <c r="E235" s="35"/>
      <c r="F235" s="35"/>
      <c r="G235" s="35"/>
      <c r="H235" s="35"/>
      <c r="I235" s="35"/>
      <c r="J235" s="51"/>
    </row>
    <row r="236" s="49" customFormat="1" ht="12">
      <c r="A236" s="6" t="s">
        <v>668</v>
      </c>
      <c r="B236" s="38" t="s">
        <v>920</v>
      </c>
      <c r="C236" s="35"/>
      <c r="D236" s="35"/>
      <c r="E236" s="35"/>
      <c r="F236" s="35"/>
      <c r="G236" s="35"/>
      <c r="H236" s="35"/>
      <c r="I236" s="35"/>
      <c r="J236" s="51"/>
    </row>
    <row r="237" s="49" customFormat="1" ht="12">
      <c r="A237" s="6" t="s">
        <v>245</v>
      </c>
      <c r="B237" s="39" t="s">
        <v>921</v>
      </c>
      <c r="C237" s="35"/>
      <c r="D237" s="35"/>
      <c r="E237" s="35"/>
      <c r="F237" s="35"/>
      <c r="G237" s="35"/>
      <c r="H237" s="7" t="s">
        <v>835</v>
      </c>
      <c r="I237" s="35" t="s">
        <v>922</v>
      </c>
      <c r="J237" s="40" t="s">
        <v>900</v>
      </c>
      <c r="K237" s="49" t="s">
        <v>838</v>
      </c>
    </row>
    <row r="238" s="49" customFormat="1" ht="14.15">
      <c r="A238" s="6" t="s">
        <v>245</v>
      </c>
      <c r="B238" s="39" t="s">
        <v>923</v>
      </c>
      <c r="C238" s="35"/>
      <c r="D238" s="35"/>
      <c r="E238" s="35"/>
      <c r="F238" s="35"/>
      <c r="G238" s="35"/>
      <c r="H238" s="35" t="s">
        <v>924</v>
      </c>
      <c r="I238" s="35" t="s">
        <v>925</v>
      </c>
      <c r="J238" s="40" t="s">
        <v>926</v>
      </c>
      <c r="K238" s="49" t="s">
        <v>927</v>
      </c>
    </row>
    <row r="239" s="49" customFormat="1" ht="12">
      <c r="A239" s="6" t="s">
        <v>680</v>
      </c>
      <c r="B239" s="52" t="s">
        <v>928</v>
      </c>
      <c r="C239" s="53"/>
      <c r="D239" s="53"/>
      <c r="E239" s="53"/>
      <c r="F239" s="53"/>
      <c r="G239" s="53"/>
      <c r="H239" s="35" t="s">
        <v>929</v>
      </c>
      <c r="I239" s="35" t="s">
        <v>930</v>
      </c>
      <c r="J239" s="40" t="s">
        <v>931</v>
      </c>
      <c r="K239" s="49" t="s">
        <v>932</v>
      </c>
    </row>
    <row r="240" s="49" customFormat="1" ht="14.15">
      <c r="A240" s="6" t="s">
        <v>245</v>
      </c>
      <c r="B240" s="39" t="s">
        <v>933</v>
      </c>
      <c r="C240" s="35"/>
      <c r="D240" s="35"/>
      <c r="E240" s="35"/>
      <c r="F240" s="35"/>
      <c r="G240" s="35"/>
      <c r="H240" s="35" t="s">
        <v>934</v>
      </c>
      <c r="I240" s="35" t="s">
        <v>935</v>
      </c>
      <c r="J240" s="45" t="s">
        <v>936</v>
      </c>
      <c r="K240" s="46" t="s">
        <v>937</v>
      </c>
    </row>
    <row r="241" s="49" customFormat="1" ht="12">
      <c r="A241" s="6" t="s">
        <v>245</v>
      </c>
      <c r="B241" s="39" t="s">
        <v>938</v>
      </c>
      <c r="C241" s="35"/>
      <c r="D241" s="35"/>
      <c r="E241" s="35"/>
      <c r="F241" s="35"/>
      <c r="G241" s="35"/>
      <c r="H241" s="19" t="s">
        <v>394</v>
      </c>
      <c r="I241" s="35" t="s">
        <v>939</v>
      </c>
      <c r="J241" s="40" t="s">
        <v>940</v>
      </c>
      <c r="K241" s="49" t="s">
        <v>394</v>
      </c>
    </row>
    <row r="242" s="49" customFormat="1" ht="12">
      <c r="A242" s="6" t="s">
        <v>680</v>
      </c>
      <c r="B242" s="52" t="s">
        <v>941</v>
      </c>
      <c r="C242" s="53"/>
      <c r="D242" s="53"/>
      <c r="E242" s="53"/>
      <c r="F242" s="53"/>
      <c r="G242" s="53"/>
      <c r="H242" s="35" t="s">
        <v>942</v>
      </c>
      <c r="I242" s="35" t="s">
        <v>943</v>
      </c>
      <c r="J242" s="40" t="s">
        <v>944</v>
      </c>
      <c r="K242" s="49" t="s">
        <v>945</v>
      </c>
    </row>
    <row r="243" s="49" customFormat="1" ht="14.15">
      <c r="A243" s="6" t="s">
        <v>245</v>
      </c>
      <c r="B243" s="39" t="s">
        <v>946</v>
      </c>
      <c r="C243" s="35"/>
      <c r="D243" s="35"/>
      <c r="E243" s="35"/>
      <c r="F243" s="35"/>
      <c r="G243" s="35"/>
      <c r="H243" s="35" t="s">
        <v>934</v>
      </c>
      <c r="I243" s="35" t="s">
        <v>947</v>
      </c>
      <c r="J243" s="45" t="s">
        <v>936</v>
      </c>
      <c r="K243" s="46" t="s">
        <v>937</v>
      </c>
    </row>
    <row r="244" s="49" customFormat="1" ht="14.15">
      <c r="A244" s="6" t="s">
        <v>245</v>
      </c>
      <c r="B244" s="39" t="s">
        <v>23</v>
      </c>
      <c r="C244" s="35"/>
      <c r="D244" s="35"/>
      <c r="E244" s="35"/>
      <c r="F244" s="35"/>
      <c r="G244" s="35"/>
      <c r="H244" s="7" t="s">
        <v>948</v>
      </c>
      <c r="I244" s="35" t="s">
        <v>949</v>
      </c>
      <c r="J244" s="40" t="s">
        <v>950</v>
      </c>
      <c r="K244" s="8" t="s">
        <v>483</v>
      </c>
    </row>
    <row r="245" s="49" customFormat="1" ht="12">
      <c r="A245" s="6" t="s">
        <v>680</v>
      </c>
      <c r="B245" s="52" t="s">
        <v>951</v>
      </c>
      <c r="C245" s="53"/>
      <c r="D245" s="53"/>
      <c r="E245" s="53"/>
      <c r="F245" s="53"/>
      <c r="G245" s="53"/>
      <c r="H245" s="35" t="s">
        <v>952</v>
      </c>
      <c r="I245" s="35" t="s">
        <v>953</v>
      </c>
      <c r="J245" s="40" t="s">
        <v>954</v>
      </c>
      <c r="K245" s="49" t="s">
        <v>955</v>
      </c>
    </row>
    <row r="246" s="49" customFormat="1" ht="12">
      <c r="A246" s="6" t="s">
        <v>245</v>
      </c>
      <c r="B246" s="39" t="s">
        <v>938</v>
      </c>
      <c r="C246" s="35"/>
      <c r="D246" s="35"/>
      <c r="E246" s="35"/>
      <c r="F246" s="35"/>
      <c r="G246" s="35"/>
      <c r="H246" s="19" t="s">
        <v>394</v>
      </c>
      <c r="I246" s="35" t="s">
        <v>956</v>
      </c>
      <c r="J246" s="40" t="s">
        <v>957</v>
      </c>
      <c r="K246" s="49" t="s">
        <v>394</v>
      </c>
    </row>
    <row r="247" s="49" customFormat="1" ht="14.15">
      <c r="A247" s="6" t="s">
        <v>245</v>
      </c>
      <c r="B247" s="39" t="s">
        <v>958</v>
      </c>
      <c r="C247" s="35"/>
      <c r="D247" s="35"/>
      <c r="E247" s="35"/>
      <c r="F247" s="35"/>
      <c r="G247" s="35"/>
      <c r="H247" s="7" t="s">
        <v>948</v>
      </c>
      <c r="I247" s="35" t="s">
        <v>959</v>
      </c>
      <c r="J247" s="40" t="s">
        <v>950</v>
      </c>
      <c r="K247" s="8" t="s">
        <v>483</v>
      </c>
    </row>
    <row r="248" s="49" customFormat="1" ht="12">
      <c r="A248" s="6" t="s">
        <v>680</v>
      </c>
      <c r="B248" s="52" t="s">
        <v>960</v>
      </c>
      <c r="C248" s="53"/>
      <c r="D248" s="53"/>
      <c r="E248" s="53"/>
      <c r="F248" s="53"/>
      <c r="G248" s="53"/>
      <c r="H248" s="35" t="s">
        <v>961</v>
      </c>
      <c r="I248" s="35" t="s">
        <v>962</v>
      </c>
      <c r="J248" s="40" t="s">
        <v>963</v>
      </c>
      <c r="K248" s="49" t="s">
        <v>964</v>
      </c>
    </row>
    <row r="249" s="49" customFormat="1" ht="14.15">
      <c r="A249" s="6" t="s">
        <v>245</v>
      </c>
      <c r="B249" s="39" t="s">
        <v>965</v>
      </c>
      <c r="C249" s="35"/>
      <c r="D249" s="35"/>
      <c r="E249" s="35"/>
      <c r="F249" s="35"/>
      <c r="G249" s="35"/>
      <c r="H249" s="35" t="s">
        <v>966</v>
      </c>
      <c r="I249" s="35" t="s">
        <v>967</v>
      </c>
      <c r="J249" s="39" t="s">
        <v>968</v>
      </c>
      <c r="K249" s="49" t="s">
        <v>969</v>
      </c>
    </row>
    <row r="250" s="49" customFormat="1" ht="12">
      <c r="A250" s="6" t="s">
        <v>245</v>
      </c>
      <c r="B250" s="39" t="s">
        <v>787</v>
      </c>
      <c r="C250" s="35"/>
      <c r="D250" s="35"/>
      <c r="E250" s="35"/>
      <c r="F250" s="35"/>
      <c r="G250" s="35"/>
      <c r="H250" s="19" t="s">
        <v>502</v>
      </c>
      <c r="I250" s="35" t="s">
        <v>970</v>
      </c>
      <c r="J250" s="40" t="s">
        <v>679</v>
      </c>
      <c r="K250" s="5" t="s">
        <v>502</v>
      </c>
    </row>
    <row r="251" s="49" customFormat="1" ht="12">
      <c r="A251" s="6" t="s">
        <v>680</v>
      </c>
      <c r="B251" s="52" t="s">
        <v>971</v>
      </c>
      <c r="C251" s="53"/>
      <c r="D251" s="53"/>
      <c r="E251" s="53"/>
      <c r="F251" s="53"/>
      <c r="G251" s="53"/>
      <c r="H251" s="35" t="s">
        <v>972</v>
      </c>
      <c r="I251" s="35" t="s">
        <v>973</v>
      </c>
      <c r="J251" s="40" t="s">
        <v>974</v>
      </c>
      <c r="K251" s="49" t="s">
        <v>975</v>
      </c>
    </row>
    <row r="252" s="49" customFormat="1" ht="12">
      <c r="A252" s="6"/>
      <c r="C252" s="35"/>
      <c r="D252" s="35"/>
      <c r="E252" s="35"/>
      <c r="F252" s="35"/>
      <c r="G252" s="35"/>
      <c r="H252" s="35"/>
      <c r="I252" s="35"/>
      <c r="J252" s="51"/>
    </row>
    <row r="253" s="49" customFormat="1" ht="12">
      <c r="A253" s="6"/>
      <c r="C253" s="35"/>
      <c r="D253" s="35"/>
      <c r="E253" s="35"/>
      <c r="F253" s="35"/>
      <c r="G253" s="35"/>
      <c r="H253" s="35"/>
      <c r="I253" s="35"/>
      <c r="J253" s="51"/>
    </row>
    <row r="254" s="49" customFormat="1" ht="12">
      <c r="A254" s="6"/>
      <c r="C254" s="35"/>
      <c r="D254" s="35"/>
      <c r="E254" s="35"/>
      <c r="F254" s="35"/>
      <c r="G254" s="35"/>
      <c r="H254" s="35"/>
      <c r="I254" s="35"/>
      <c r="J254" s="51"/>
    </row>
    <row r="255" s="49" customFormat="1" ht="12">
      <c r="A255" s="6"/>
      <c r="C255" s="35"/>
      <c r="D255" s="35"/>
      <c r="E255" s="35"/>
      <c r="F255" s="35"/>
      <c r="G255" s="35"/>
      <c r="H255" s="35"/>
      <c r="I255" s="35"/>
      <c r="J255" s="51"/>
    </row>
  </sheetData>
  <autoFilter ref="A2:K2">
    <filterColumn colId="0" showButton="0"/>
    <filterColumn colId="1" showButton="0"/>
    <filterColumn colId="2" showButton="0"/>
    <filterColumn colId="3" showButton="0"/>
    <filterColumn colId="4" showButton="0"/>
  </autoFilter>
  <mergeCells count="6">
    <mergeCell ref="B2:G2"/>
    <mergeCell ref="B9:G9"/>
    <mergeCell ref="B48:G48"/>
    <mergeCell ref="B84:G84"/>
    <mergeCell ref="B93:G93"/>
    <mergeCell ref="B148:G148"/>
  </mergeCells>
  <printOptions headings="0" gridLines="0" horizontalCentered="0" verticalCentered="0"/>
  <pageMargins left="0.70833333333333315" right="0.70833333333333315" top="0.74791666666666701" bottom="0.74791666666666701" header="0.51181102362204689" footer="0.51181102362204689"/>
  <pageSetup paperSize="9" scale="75" fitToWidth="1" fitToHeight="1" pageOrder="downThenOver" orientation="landscape" usePrinterDefaults="1" blackAndWhite="0" draft="0" cellComments="none" useFirstPageNumber="0" errors="displayed" horizontalDpi="300" verticalDpi="300" copies="1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filterMode="0">
    <tabColor rgb="FFFBE3D6"/>
    <outlinePr applyStyles="0" summaryBelow="1" summaryRight="1" showOutlineSymbols="1"/>
    <pageSetUpPr autoPageBreaks="1" fitToPage="0"/>
  </sheetPr>
  <sheetViews>
    <sheetView showFormulas="0" showGridLines="1" showRowColHeaders="1" showZeros="1" rightToLeft="0" view="normal" topLeftCell="A208" zoomScale="100" workbookViewId="0">
      <selection activeCell="F217" activeCellId="0" sqref="F217"/>
    </sheetView>
  </sheetViews>
  <sheetFormatPr defaultColWidth="11.4296875" defaultRowHeight="15"/>
  <cols>
    <col customWidth="1" min="1" max="1" style="0" width="32.140000000000001"/>
    <col customWidth="1" min="5" max="5" style="0" width="30"/>
    <col customWidth="1" min="7" max="7" style="0" width="27.43"/>
    <col customWidth="1" min="8" max="8" style="0" width="27.719999999999999"/>
    <col customWidth="1" min="9" max="9" style="0" width="30.43"/>
  </cols>
  <sheetData>
    <row r="2" ht="15">
      <c r="A2" s="57" t="s">
        <v>976</v>
      </c>
    </row>
    <row r="3" ht="15">
      <c r="A3" s="58"/>
    </row>
    <row r="4" ht="19.399999999999999">
      <c r="A4" s="59" t="s">
        <v>42</v>
      </c>
      <c r="B4" s="60" t="s">
        <v>977</v>
      </c>
      <c r="C4" s="60" t="s">
        <v>978</v>
      </c>
      <c r="D4" s="60" t="s">
        <v>979</v>
      </c>
      <c r="E4" s="61" t="s">
        <v>78</v>
      </c>
      <c r="F4" s="62" t="s">
        <v>977</v>
      </c>
      <c r="G4" s="62" t="s">
        <v>978</v>
      </c>
      <c r="H4" s="60" t="s">
        <v>979</v>
      </c>
    </row>
    <row r="5" ht="28.350000000000001">
      <c r="A5" s="63" t="s">
        <v>980</v>
      </c>
      <c r="B5" s="64" t="s">
        <v>981</v>
      </c>
      <c r="C5" s="64" t="s">
        <v>982</v>
      </c>
      <c r="D5" s="64" t="s">
        <v>983</v>
      </c>
      <c r="E5" s="65" t="s">
        <v>980</v>
      </c>
      <c r="F5" s="66" t="s">
        <v>984</v>
      </c>
      <c r="G5" s="66" t="s">
        <v>985</v>
      </c>
      <c r="H5" s="64" t="s">
        <v>983</v>
      </c>
    </row>
    <row r="6" ht="15">
      <c r="A6" s="67" t="s">
        <v>986</v>
      </c>
      <c r="B6" s="68" t="s">
        <v>987</v>
      </c>
      <c r="C6" s="68" t="s">
        <v>987</v>
      </c>
      <c r="D6" s="68" t="s">
        <v>987</v>
      </c>
      <c r="E6" s="69" t="s">
        <v>986</v>
      </c>
      <c r="F6" s="69" t="s">
        <v>987</v>
      </c>
      <c r="G6" s="69" t="s">
        <v>987</v>
      </c>
      <c r="H6" s="68" t="s">
        <v>987</v>
      </c>
    </row>
    <row r="7" ht="15">
      <c r="A7" s="70"/>
      <c r="B7" s="71"/>
      <c r="C7" s="71"/>
      <c r="D7" s="71"/>
      <c r="E7" s="72"/>
      <c r="F7" s="72"/>
      <c r="G7" s="72"/>
      <c r="H7" s="72"/>
    </row>
    <row r="8" ht="15">
      <c r="A8" s="73" t="s">
        <v>988</v>
      </c>
      <c r="B8" s="74" t="s">
        <v>989</v>
      </c>
      <c r="C8" s="74" t="s">
        <v>990</v>
      </c>
      <c r="D8" s="74" t="s">
        <v>991</v>
      </c>
      <c r="E8" s="75" t="s">
        <v>992</v>
      </c>
      <c r="F8" s="76" t="s">
        <v>993</v>
      </c>
      <c r="G8" s="76" t="s">
        <v>994</v>
      </c>
      <c r="H8" s="76" t="s">
        <v>995</v>
      </c>
    </row>
    <row r="9" ht="15">
      <c r="A9" s="70" t="s">
        <v>996</v>
      </c>
      <c r="B9" s="74" t="s">
        <v>997</v>
      </c>
      <c r="C9" s="74" t="s">
        <v>998</v>
      </c>
      <c r="D9" s="74" t="s">
        <v>999</v>
      </c>
      <c r="E9" s="75" t="s">
        <v>22</v>
      </c>
      <c r="F9" s="76" t="s">
        <v>1000</v>
      </c>
      <c r="G9" s="76" t="s">
        <v>1001</v>
      </c>
      <c r="H9" s="76" t="s">
        <v>1002</v>
      </c>
    </row>
    <row r="10" ht="15">
      <c r="A10" s="70" t="s">
        <v>1003</v>
      </c>
      <c r="B10" s="74" t="s">
        <v>1004</v>
      </c>
      <c r="C10" s="74" t="s">
        <v>1005</v>
      </c>
      <c r="D10" s="74" t="s">
        <v>1006</v>
      </c>
      <c r="E10" s="72" t="s">
        <v>1007</v>
      </c>
      <c r="F10" s="76" t="s">
        <v>1008</v>
      </c>
      <c r="G10" s="76" t="s">
        <v>1009</v>
      </c>
      <c r="H10" s="76" t="s">
        <v>1010</v>
      </c>
    </row>
    <row r="11" ht="15">
      <c r="A11" s="70"/>
      <c r="B11" s="74"/>
      <c r="C11" s="74"/>
      <c r="D11" s="74"/>
      <c r="E11" s="72" t="s">
        <v>1011</v>
      </c>
      <c r="F11" s="76" t="s">
        <v>1012</v>
      </c>
      <c r="G11" s="76" t="s">
        <v>1013</v>
      </c>
      <c r="H11" s="76" t="s">
        <v>1014</v>
      </c>
    </row>
    <row r="12" ht="15">
      <c r="A12" s="73" t="s">
        <v>1015</v>
      </c>
      <c r="B12" s="74" t="s">
        <v>1016</v>
      </c>
      <c r="C12" s="74" t="s">
        <v>1017</v>
      </c>
      <c r="D12" s="74" t="s">
        <v>1018</v>
      </c>
      <c r="E12" s="72" t="s">
        <v>1019</v>
      </c>
      <c r="F12" s="76" t="s">
        <v>1020</v>
      </c>
      <c r="G12" s="76" t="s">
        <v>1021</v>
      </c>
      <c r="H12" s="76" t="s">
        <v>1022</v>
      </c>
    </row>
    <row r="13" ht="15">
      <c r="A13" s="70" t="s">
        <v>1003</v>
      </c>
      <c r="B13" s="74" t="s">
        <v>1023</v>
      </c>
      <c r="C13" s="74" t="s">
        <v>1024</v>
      </c>
      <c r="D13" s="74" t="s">
        <v>1025</v>
      </c>
      <c r="E13" s="72" t="s">
        <v>1026</v>
      </c>
      <c r="F13" s="76" t="s">
        <v>1027</v>
      </c>
      <c r="G13" s="76" t="s">
        <v>1028</v>
      </c>
      <c r="H13" s="76" t="s">
        <v>1029</v>
      </c>
    </row>
    <row r="14" ht="15">
      <c r="A14" s="70"/>
      <c r="B14" s="74"/>
      <c r="C14" s="74"/>
      <c r="D14" s="74"/>
      <c r="E14" s="72"/>
      <c r="F14" s="76"/>
      <c r="G14" s="76"/>
      <c r="H14" s="76"/>
    </row>
    <row r="15" ht="15">
      <c r="A15" s="73" t="s">
        <v>1030</v>
      </c>
      <c r="B15" s="74" t="s">
        <v>1031</v>
      </c>
      <c r="C15" s="74" t="s">
        <v>1032</v>
      </c>
      <c r="D15" s="74" t="s">
        <v>1033</v>
      </c>
      <c r="E15" s="72" t="s">
        <v>1034</v>
      </c>
      <c r="F15" s="76" t="s">
        <v>1035</v>
      </c>
      <c r="G15" s="76" t="s">
        <v>1036</v>
      </c>
      <c r="H15" s="76" t="s">
        <v>1037</v>
      </c>
    </row>
    <row r="16" ht="15">
      <c r="A16" s="70" t="s">
        <v>1038</v>
      </c>
      <c r="B16" s="74" t="s">
        <v>1039</v>
      </c>
      <c r="C16" s="74" t="s">
        <v>1040</v>
      </c>
      <c r="D16" s="74" t="s">
        <v>1041</v>
      </c>
      <c r="E16" s="72"/>
      <c r="F16" s="76"/>
      <c r="G16" s="76"/>
      <c r="H16" s="76"/>
    </row>
    <row r="17" ht="15">
      <c r="A17" s="70"/>
      <c r="B17" s="74"/>
      <c r="C17" s="74"/>
      <c r="D17" s="74"/>
      <c r="E17" s="75" t="s">
        <v>1042</v>
      </c>
      <c r="F17" s="76" t="s">
        <v>1043</v>
      </c>
      <c r="G17" s="76" t="s">
        <v>1044</v>
      </c>
      <c r="H17" s="76" t="s">
        <v>1045</v>
      </c>
    </row>
    <row r="18" ht="15">
      <c r="A18" s="77"/>
      <c r="B18" s="74" t="s">
        <v>1046</v>
      </c>
      <c r="C18" s="74" t="s">
        <v>1047</v>
      </c>
      <c r="D18" s="74" t="s">
        <v>1048</v>
      </c>
      <c r="E18" s="72" t="s">
        <v>1049</v>
      </c>
      <c r="F18" s="76" t="s">
        <v>1050</v>
      </c>
      <c r="G18" s="76" t="s">
        <v>1051</v>
      </c>
      <c r="H18" s="76" t="s">
        <v>1052</v>
      </c>
    </row>
    <row r="19" ht="15">
      <c r="A19" s="78"/>
      <c r="B19" s="79" t="s">
        <v>989</v>
      </c>
      <c r="C19" s="79" t="s">
        <v>990</v>
      </c>
      <c r="D19" s="79" t="s">
        <v>991</v>
      </c>
      <c r="E19" s="80" t="s">
        <v>1053</v>
      </c>
      <c r="F19" s="81" t="s">
        <v>1054</v>
      </c>
      <c r="G19" s="81" t="s">
        <v>1055</v>
      </c>
      <c r="H19" s="81" t="s">
        <v>1056</v>
      </c>
    </row>
    <row r="20" ht="15">
      <c r="A20" s="82" t="s">
        <v>1057</v>
      </c>
      <c r="B20" s="83" t="s">
        <v>997</v>
      </c>
      <c r="C20" s="83" t="s">
        <v>998</v>
      </c>
      <c r="D20" s="83" t="s">
        <v>999</v>
      </c>
      <c r="E20" s="84" t="s">
        <v>1058</v>
      </c>
      <c r="F20" s="85" t="s">
        <v>1059</v>
      </c>
      <c r="G20" s="85" t="s">
        <v>1060</v>
      </c>
      <c r="H20" s="86" t="s">
        <v>1061</v>
      </c>
    </row>
    <row r="21" ht="15">
      <c r="A21" s="78"/>
      <c r="B21" s="87"/>
      <c r="C21" s="87"/>
      <c r="D21" s="87"/>
      <c r="E21" s="88"/>
      <c r="F21" s="88"/>
      <c r="G21" s="88"/>
      <c r="H21" s="80"/>
    </row>
    <row r="22" ht="19.399999999999999">
      <c r="A22" s="78"/>
      <c r="B22" s="87"/>
      <c r="C22" s="87"/>
      <c r="D22" s="87"/>
      <c r="E22" s="89" t="s">
        <v>1062</v>
      </c>
      <c r="F22" s="81" t="s">
        <v>1063</v>
      </c>
      <c r="G22" s="81" t="s">
        <v>1064</v>
      </c>
      <c r="H22" s="81" t="s">
        <v>1065</v>
      </c>
    </row>
    <row r="23" ht="15">
      <c r="A23" s="73" t="s">
        <v>1066</v>
      </c>
      <c r="B23" s="74" t="s">
        <v>1067</v>
      </c>
      <c r="C23" s="74" t="s">
        <v>1068</v>
      </c>
      <c r="D23" s="74" t="s">
        <v>1069</v>
      </c>
      <c r="E23" s="75" t="s">
        <v>1070</v>
      </c>
      <c r="F23" s="76" t="s">
        <v>1071</v>
      </c>
      <c r="G23" s="76" t="s">
        <v>1072</v>
      </c>
      <c r="H23" s="76" t="s">
        <v>1073</v>
      </c>
    </row>
    <row r="24" ht="15">
      <c r="A24" s="90" t="s">
        <v>1074</v>
      </c>
      <c r="B24" s="74" t="s">
        <v>1075</v>
      </c>
      <c r="C24" s="74" t="s">
        <v>1076</v>
      </c>
      <c r="D24" s="74" t="s">
        <v>1077</v>
      </c>
      <c r="E24" s="72" t="s">
        <v>1078</v>
      </c>
      <c r="F24" s="76" t="s">
        <v>1079</v>
      </c>
      <c r="G24" s="76" t="s">
        <v>1080</v>
      </c>
      <c r="H24" s="76" t="s">
        <v>1081</v>
      </c>
    </row>
    <row r="25" ht="15">
      <c r="A25" s="90" t="s">
        <v>1082</v>
      </c>
      <c r="B25" s="74" t="s">
        <v>1083</v>
      </c>
      <c r="C25" s="74" t="s">
        <v>1084</v>
      </c>
      <c r="D25" s="74" t="s">
        <v>1085</v>
      </c>
      <c r="E25" s="72" t="s">
        <v>1086</v>
      </c>
      <c r="F25" s="76" t="s">
        <v>1087</v>
      </c>
      <c r="G25" s="76" t="s">
        <v>1088</v>
      </c>
      <c r="H25" s="76" t="s">
        <v>1089</v>
      </c>
    </row>
    <row r="26" ht="15">
      <c r="A26" s="90" t="s">
        <v>1038</v>
      </c>
      <c r="B26" s="74" t="s">
        <v>1090</v>
      </c>
      <c r="C26" s="74" t="s">
        <v>1091</v>
      </c>
      <c r="D26" s="74" t="s">
        <v>1092</v>
      </c>
      <c r="E26" s="76"/>
      <c r="F26" s="76"/>
      <c r="G26" s="76"/>
      <c r="H26" s="76"/>
    </row>
    <row r="27" ht="15">
      <c r="A27" s="70"/>
      <c r="B27" s="74"/>
      <c r="C27" s="74"/>
      <c r="D27" s="74"/>
      <c r="E27" s="72"/>
      <c r="F27" s="72"/>
      <c r="G27" s="72"/>
      <c r="H27" s="72"/>
    </row>
    <row r="28" ht="15">
      <c r="A28" s="73" t="s">
        <v>1093</v>
      </c>
      <c r="B28" s="74" t="s">
        <v>1094</v>
      </c>
      <c r="C28" s="74" t="s">
        <v>1095</v>
      </c>
      <c r="D28" s="74" t="s">
        <v>1096</v>
      </c>
      <c r="E28" s="91"/>
      <c r="F28" s="91"/>
      <c r="G28" s="91"/>
      <c r="H28" s="91"/>
    </row>
    <row r="29" ht="15">
      <c r="A29" s="90" t="s">
        <v>64</v>
      </c>
      <c r="B29" s="74" t="s">
        <v>1097</v>
      </c>
      <c r="C29" s="74" t="s">
        <v>1098</v>
      </c>
      <c r="D29" s="74" t="s">
        <v>1099</v>
      </c>
      <c r="E29" s="76"/>
      <c r="F29" s="76"/>
      <c r="G29" s="76"/>
      <c r="H29" s="76"/>
    </row>
    <row r="30" ht="15">
      <c r="A30" s="90" t="s">
        <v>1100</v>
      </c>
      <c r="B30" s="74" t="s">
        <v>1101</v>
      </c>
      <c r="C30" s="74" t="s">
        <v>1102</v>
      </c>
      <c r="D30" s="74" t="s">
        <v>1103</v>
      </c>
      <c r="E30" s="76"/>
      <c r="F30" s="76"/>
      <c r="G30" s="76"/>
      <c r="H30" s="76"/>
    </row>
    <row r="31" ht="15">
      <c r="A31" s="90" t="s">
        <v>1104</v>
      </c>
      <c r="B31" s="74" t="s">
        <v>1105</v>
      </c>
      <c r="C31" s="74" t="s">
        <v>1106</v>
      </c>
      <c r="D31" s="74" t="s">
        <v>1107</v>
      </c>
      <c r="E31" s="76"/>
      <c r="F31" s="76"/>
      <c r="G31" s="76"/>
      <c r="H31" s="76"/>
    </row>
    <row r="32" ht="15">
      <c r="A32" s="90" t="s">
        <v>1038</v>
      </c>
      <c r="B32" s="74" t="s">
        <v>1108</v>
      </c>
      <c r="C32" s="74" t="s">
        <v>1109</v>
      </c>
      <c r="D32" s="74" t="s">
        <v>1110</v>
      </c>
      <c r="E32" s="76"/>
      <c r="F32" s="76"/>
      <c r="G32" s="76"/>
      <c r="H32" s="76"/>
    </row>
    <row r="33" ht="15">
      <c r="A33" s="70"/>
      <c r="B33" s="74"/>
      <c r="C33" s="74"/>
      <c r="D33" s="74"/>
      <c r="E33" s="72"/>
      <c r="F33" s="72"/>
      <c r="G33" s="72"/>
      <c r="H33" s="72"/>
    </row>
    <row r="34" ht="15">
      <c r="A34" s="92" t="s">
        <v>1111</v>
      </c>
      <c r="B34" s="93" t="s">
        <v>1112</v>
      </c>
      <c r="C34" s="93" t="s">
        <v>1113</v>
      </c>
      <c r="D34" s="93" t="s">
        <v>1114</v>
      </c>
      <c r="E34" s="94" t="s">
        <v>1115</v>
      </c>
      <c r="F34" s="95" t="s">
        <v>1071</v>
      </c>
      <c r="G34" s="95" t="s">
        <v>1072</v>
      </c>
      <c r="H34" s="96" t="s">
        <v>1073</v>
      </c>
    </row>
    <row r="35" ht="15">
      <c r="A35" s="78"/>
      <c r="B35" s="79"/>
      <c r="C35" s="79"/>
      <c r="D35" s="79"/>
      <c r="E35" s="72"/>
      <c r="F35" s="72"/>
      <c r="G35" s="72"/>
      <c r="H35" s="72"/>
    </row>
    <row r="36" ht="15">
      <c r="A36" s="82" t="s">
        <v>1116</v>
      </c>
      <c r="B36" s="83" t="s">
        <v>1117</v>
      </c>
      <c r="C36" s="83" t="s">
        <v>1118</v>
      </c>
      <c r="D36" s="83" t="s">
        <v>1119</v>
      </c>
      <c r="E36" s="97"/>
      <c r="F36" s="97"/>
      <c r="G36" s="97"/>
      <c r="H36" s="97"/>
    </row>
    <row r="37" ht="15">
      <c r="A37" s="70"/>
      <c r="B37" s="71"/>
      <c r="C37" s="71"/>
      <c r="D37" s="71"/>
      <c r="E37" s="72"/>
      <c r="F37" s="72"/>
      <c r="G37" s="72"/>
      <c r="H37" s="72"/>
    </row>
    <row r="38" ht="15">
      <c r="A38" s="73" t="s">
        <v>1120</v>
      </c>
      <c r="B38" s="74" t="s">
        <v>1121</v>
      </c>
      <c r="C38" s="74" t="s">
        <v>1122</v>
      </c>
      <c r="D38" s="74" t="s">
        <v>1123</v>
      </c>
      <c r="E38" s="75" t="s">
        <v>1124</v>
      </c>
      <c r="F38" s="76" t="s">
        <v>1125</v>
      </c>
      <c r="G38" s="76" t="s">
        <v>1126</v>
      </c>
      <c r="H38" s="76" t="s">
        <v>1127</v>
      </c>
    </row>
    <row r="39" ht="15">
      <c r="A39" s="70" t="s">
        <v>1128</v>
      </c>
      <c r="B39" s="74" t="s">
        <v>1129</v>
      </c>
      <c r="C39" s="74" t="s">
        <v>1130</v>
      </c>
      <c r="D39" s="74" t="s">
        <v>1131</v>
      </c>
      <c r="E39" s="98"/>
      <c r="F39" s="76"/>
      <c r="G39" s="76"/>
      <c r="H39" s="76"/>
    </row>
    <row r="40" ht="15">
      <c r="A40" s="70" t="s">
        <v>1132</v>
      </c>
      <c r="B40" s="74" t="s">
        <v>1133</v>
      </c>
      <c r="C40" s="74" t="s">
        <v>1134</v>
      </c>
      <c r="D40" s="74" t="s">
        <v>1135</v>
      </c>
      <c r="E40" s="72" t="s">
        <v>1136</v>
      </c>
      <c r="F40" s="76" t="s">
        <v>1137</v>
      </c>
      <c r="G40" s="76" t="s">
        <v>1138</v>
      </c>
      <c r="H40" s="76" t="s">
        <v>1139</v>
      </c>
    </row>
    <row r="41" ht="15">
      <c r="A41" s="70" t="s">
        <v>1140</v>
      </c>
      <c r="B41" s="74" t="s">
        <v>1141</v>
      </c>
      <c r="C41" s="74" t="s">
        <v>1142</v>
      </c>
      <c r="D41" s="74" t="s">
        <v>1143</v>
      </c>
      <c r="E41" s="72" t="s">
        <v>1144</v>
      </c>
      <c r="F41" s="76" t="s">
        <v>1145</v>
      </c>
      <c r="G41" s="76" t="s">
        <v>1146</v>
      </c>
      <c r="H41" s="76" t="s">
        <v>1147</v>
      </c>
    </row>
    <row r="42" ht="15">
      <c r="A42" s="70" t="s">
        <v>1148</v>
      </c>
      <c r="B42" s="74" t="s">
        <v>1149</v>
      </c>
      <c r="C42" s="74" t="s">
        <v>1150</v>
      </c>
      <c r="D42" s="74" t="s">
        <v>1151</v>
      </c>
      <c r="E42" s="76"/>
      <c r="F42" s="76"/>
      <c r="G42" s="76"/>
      <c r="H42" s="76"/>
    </row>
    <row r="43" ht="15" customHeight="1">
      <c r="A43" s="70" t="s">
        <v>1038</v>
      </c>
      <c r="B43" s="74" t="s">
        <v>1152</v>
      </c>
      <c r="C43" s="74" t="s">
        <v>1153</v>
      </c>
      <c r="D43" s="74" t="s">
        <v>1154</v>
      </c>
      <c r="E43" s="76"/>
      <c r="F43" s="76"/>
      <c r="G43" s="76"/>
      <c r="H43" s="76"/>
    </row>
    <row r="44" ht="15">
      <c r="A44" s="78"/>
      <c r="B44" s="79"/>
      <c r="C44" s="79"/>
      <c r="D44" s="79"/>
      <c r="E44" s="80"/>
      <c r="F44" s="80"/>
      <c r="G44" s="80"/>
      <c r="H44" s="80"/>
    </row>
    <row r="45" ht="15">
      <c r="A45" s="82" t="s">
        <v>1155</v>
      </c>
      <c r="B45" s="83" t="s">
        <v>1156</v>
      </c>
      <c r="C45" s="83" t="s">
        <v>1157</v>
      </c>
      <c r="D45" s="83" t="s">
        <v>1158</v>
      </c>
      <c r="E45" s="99" t="s">
        <v>1159</v>
      </c>
      <c r="F45" s="86" t="s">
        <v>1160</v>
      </c>
      <c r="G45" s="86" t="s">
        <v>1161</v>
      </c>
      <c r="H45" s="86" t="s">
        <v>1162</v>
      </c>
    </row>
    <row r="46" ht="15">
      <c r="A46" s="70"/>
      <c r="B46" s="74"/>
      <c r="C46" s="74"/>
      <c r="D46" s="74"/>
      <c r="E46" s="80"/>
      <c r="F46" s="91"/>
      <c r="G46" s="81"/>
      <c r="H46" s="91"/>
    </row>
    <row r="47" ht="15">
      <c r="A47" s="100" t="s">
        <v>1163</v>
      </c>
      <c r="B47" s="101" t="s">
        <v>1164</v>
      </c>
      <c r="C47" s="101" t="s">
        <v>1165</v>
      </c>
      <c r="D47" s="101" t="s">
        <v>1166</v>
      </c>
      <c r="E47" s="99" t="s">
        <v>1167</v>
      </c>
      <c r="F47" s="102" t="s">
        <v>1168</v>
      </c>
      <c r="G47" s="86" t="s">
        <v>1169</v>
      </c>
      <c r="H47" s="102" t="s">
        <v>1170</v>
      </c>
    </row>
    <row r="48" ht="15">
      <c r="A48" s="103"/>
      <c r="B48" s="104"/>
      <c r="C48" s="104"/>
      <c r="D48" s="104"/>
      <c r="E48" s="105" t="s">
        <v>1171</v>
      </c>
      <c r="F48" s="97"/>
      <c r="G48" s="81"/>
      <c r="H48" s="97"/>
    </row>
    <row r="49" ht="15">
      <c r="A49" s="103"/>
      <c r="B49" s="104"/>
      <c r="C49" s="104"/>
      <c r="D49" s="104"/>
      <c r="E49" s="106" t="s">
        <v>1172</v>
      </c>
      <c r="F49" s="81" t="s">
        <v>1173</v>
      </c>
      <c r="G49" s="81" t="s">
        <v>1174</v>
      </c>
      <c r="H49" s="81" t="s">
        <v>1175</v>
      </c>
    </row>
    <row r="50" ht="15">
      <c r="A50" s="103"/>
      <c r="B50" s="104"/>
      <c r="C50" s="104"/>
      <c r="D50" s="104"/>
      <c r="E50" s="106" t="s">
        <v>1176</v>
      </c>
      <c r="F50" s="81" t="s">
        <v>1177</v>
      </c>
      <c r="G50" s="81" t="s">
        <v>1178</v>
      </c>
      <c r="H50" s="81" t="s">
        <v>1179</v>
      </c>
    </row>
    <row r="51" ht="15">
      <c r="A51" s="107"/>
    </row>
    <row r="52" ht="15">
      <c r="A52" s="58"/>
    </row>
    <row r="54" ht="15">
      <c r="A54" s="108"/>
    </row>
    <row r="55" ht="15">
      <c r="A55" s="107"/>
    </row>
    <row r="56" ht="26.850000000000001">
      <c r="A56" s="57" t="s">
        <v>1180</v>
      </c>
    </row>
    <row r="57" ht="15">
      <c r="A57" s="58"/>
    </row>
    <row r="58" ht="15" customHeight="1">
      <c r="A58" s="109" t="s">
        <v>1181</v>
      </c>
      <c r="B58" s="110" t="s">
        <v>977</v>
      </c>
      <c r="C58" s="110"/>
      <c r="D58" s="110" t="s">
        <v>978</v>
      </c>
      <c r="E58" s="110"/>
      <c r="F58" s="110" t="s">
        <v>979</v>
      </c>
      <c r="G58" s="110"/>
    </row>
    <row r="59" ht="15">
      <c r="A59" s="111" t="s">
        <v>980</v>
      </c>
      <c r="B59" s="112" t="s">
        <v>1182</v>
      </c>
      <c r="C59" s="113" t="s">
        <v>15</v>
      </c>
      <c r="D59" s="112" t="s">
        <v>1183</v>
      </c>
      <c r="E59" s="113" t="s">
        <v>15</v>
      </c>
      <c r="F59" s="112" t="s">
        <v>1184</v>
      </c>
      <c r="G59" s="113" t="s">
        <v>15</v>
      </c>
    </row>
    <row r="60" ht="15">
      <c r="A60" s="114"/>
      <c r="B60" s="115"/>
      <c r="C60" s="116"/>
      <c r="D60" s="115"/>
      <c r="E60" s="116"/>
      <c r="F60" s="115"/>
      <c r="G60" s="116"/>
    </row>
    <row r="61" ht="15">
      <c r="A61" s="117" t="s">
        <v>1185</v>
      </c>
      <c r="B61" s="115" t="s">
        <v>1186</v>
      </c>
      <c r="C61" s="116"/>
      <c r="D61" s="115" t="s">
        <v>1187</v>
      </c>
      <c r="E61" s="116"/>
      <c r="F61" s="115" t="s">
        <v>1188</v>
      </c>
      <c r="G61" s="116"/>
    </row>
    <row r="62" ht="15">
      <c r="A62" s="114" t="s">
        <v>1189</v>
      </c>
      <c r="B62" s="115" t="s">
        <v>1190</v>
      </c>
      <c r="C62" s="116"/>
      <c r="D62" s="115" t="s">
        <v>1191</v>
      </c>
      <c r="E62" s="116"/>
      <c r="F62" s="115" t="s">
        <v>1192</v>
      </c>
      <c r="G62" s="116"/>
    </row>
    <row r="63" ht="15">
      <c r="A63" s="118"/>
      <c r="B63" s="119"/>
      <c r="C63" s="120"/>
      <c r="D63" s="119"/>
      <c r="E63" s="120"/>
      <c r="F63" s="119"/>
      <c r="G63" s="120"/>
    </row>
    <row r="64" ht="15">
      <c r="A64" s="121" t="e">
        <f>#NAME?</f>
        <v>#NAME?</v>
      </c>
      <c r="B64" s="122" t="s">
        <v>1193</v>
      </c>
      <c r="C64" s="123"/>
      <c r="D64" s="122" t="s">
        <v>1194</v>
      </c>
      <c r="E64" s="123"/>
      <c r="F64" s="122" t="s">
        <v>1195</v>
      </c>
      <c r="G64" s="124"/>
    </row>
    <row r="65" ht="15">
      <c r="A65" s="125" t="s">
        <v>1196</v>
      </c>
      <c r="B65" s="115" t="s">
        <v>1197</v>
      </c>
      <c r="C65" s="116"/>
      <c r="D65" s="115" t="s">
        <v>1198</v>
      </c>
      <c r="E65" s="116"/>
      <c r="F65" s="115" t="s">
        <v>1199</v>
      </c>
      <c r="G65" s="126"/>
    </row>
    <row r="66" ht="15">
      <c r="A66" s="114"/>
      <c r="B66" s="115"/>
      <c r="C66" s="116"/>
      <c r="D66" s="115"/>
      <c r="E66" s="116"/>
      <c r="F66" s="115"/>
      <c r="G66" s="116"/>
    </row>
    <row r="67" ht="15">
      <c r="A67" s="114" t="s">
        <v>1200</v>
      </c>
      <c r="B67" s="115" t="s">
        <v>1201</v>
      </c>
      <c r="C67" s="116"/>
      <c r="D67" s="115" t="s">
        <v>1202</v>
      </c>
      <c r="E67" s="116"/>
      <c r="F67" s="115" t="s">
        <v>1203</v>
      </c>
      <c r="G67" s="116"/>
    </row>
    <row r="68" ht="15">
      <c r="A68" s="114" t="s">
        <v>1204</v>
      </c>
      <c r="B68" s="115" t="s">
        <v>1205</v>
      </c>
      <c r="C68" s="116"/>
      <c r="D68" s="115" t="s">
        <v>1206</v>
      </c>
      <c r="E68" s="116"/>
      <c r="F68" s="115" t="s">
        <v>1207</v>
      </c>
      <c r="G68" s="116"/>
    </row>
    <row r="69" ht="15">
      <c r="A69" s="114" t="s">
        <v>1208</v>
      </c>
      <c r="B69" s="115" t="s">
        <v>1209</v>
      </c>
      <c r="C69" s="116"/>
      <c r="D69" s="115" t="s">
        <v>1210</v>
      </c>
      <c r="E69" s="116"/>
      <c r="F69" s="115" t="s">
        <v>1211</v>
      </c>
      <c r="G69" s="116"/>
    </row>
    <row r="70" ht="15">
      <c r="A70" s="114"/>
      <c r="B70" s="115"/>
      <c r="C70" s="116"/>
      <c r="D70" s="115"/>
      <c r="E70" s="116"/>
      <c r="F70" s="115"/>
      <c r="G70" s="116"/>
    </row>
    <row r="71" ht="15">
      <c r="A71" s="121" t="s">
        <v>1212</v>
      </c>
      <c r="B71" s="122" t="s">
        <v>1213</v>
      </c>
      <c r="C71" s="123">
        <v>100</v>
      </c>
      <c r="D71" s="122" t="s">
        <v>1214</v>
      </c>
      <c r="E71" s="123">
        <v>100</v>
      </c>
      <c r="F71" s="122" t="s">
        <v>1215</v>
      </c>
      <c r="G71" s="123">
        <v>100</v>
      </c>
    </row>
    <row r="72" ht="15">
      <c r="A72" s="114"/>
      <c r="B72" s="115"/>
      <c r="C72" s="116"/>
      <c r="D72" s="115"/>
      <c r="E72" s="116"/>
      <c r="F72" s="115"/>
      <c r="G72" s="116"/>
    </row>
    <row r="73" ht="15">
      <c r="A73" s="117" t="s">
        <v>1216</v>
      </c>
      <c r="B73" s="115" t="s">
        <v>1217</v>
      </c>
      <c r="C73" s="116"/>
      <c r="D73" s="115" t="s">
        <v>1218</v>
      </c>
      <c r="E73" s="116"/>
      <c r="F73" s="115" t="s">
        <v>1219</v>
      </c>
      <c r="G73" s="116"/>
    </row>
    <row r="74" ht="15">
      <c r="A74" s="114" t="s">
        <v>1220</v>
      </c>
      <c r="B74" s="115" t="s">
        <v>1221</v>
      </c>
      <c r="C74" s="116"/>
      <c r="D74" s="115" t="s">
        <v>1222</v>
      </c>
      <c r="E74" s="116"/>
      <c r="F74" s="115" t="s">
        <v>1223</v>
      </c>
      <c r="G74" s="116"/>
    </row>
    <row r="75" ht="15">
      <c r="A75" s="114" t="s">
        <v>1224</v>
      </c>
      <c r="B75" s="115" t="s">
        <v>1225</v>
      </c>
      <c r="C75" s="116"/>
      <c r="D75" s="115" t="s">
        <v>1226</v>
      </c>
      <c r="E75" s="116"/>
      <c r="F75" s="115" t="s">
        <v>1227</v>
      </c>
      <c r="G75" s="116"/>
    </row>
    <row r="76" ht="15">
      <c r="A76" s="114"/>
      <c r="B76" s="115"/>
      <c r="C76" s="116"/>
      <c r="D76" s="115"/>
      <c r="E76" s="116"/>
      <c r="F76" s="115"/>
      <c r="G76" s="116"/>
    </row>
    <row r="77" ht="15">
      <c r="A77" s="121" t="s">
        <v>1228</v>
      </c>
      <c r="B77" s="122" t="s">
        <v>1229</v>
      </c>
      <c r="C77" s="123" t="s">
        <v>1230</v>
      </c>
      <c r="D77" s="122" t="s">
        <v>1231</v>
      </c>
      <c r="E77" s="123" t="s">
        <v>1232</v>
      </c>
      <c r="F77" s="122" t="s">
        <v>1233</v>
      </c>
      <c r="G77" s="123" t="s">
        <v>1234</v>
      </c>
    </row>
    <row r="78" ht="15">
      <c r="A78" s="114"/>
      <c r="B78" s="115"/>
      <c r="C78" s="116"/>
      <c r="D78" s="115"/>
      <c r="E78" s="116"/>
      <c r="F78" s="115"/>
      <c r="G78" s="116"/>
    </row>
    <row r="79" ht="15">
      <c r="A79" s="114" t="s">
        <v>1235</v>
      </c>
      <c r="B79" s="115" t="s">
        <v>1236</v>
      </c>
      <c r="C79" s="116"/>
      <c r="D79" s="115" t="s">
        <v>1237</v>
      </c>
      <c r="E79" s="116"/>
      <c r="F79" s="115" t="s">
        <v>1238</v>
      </c>
      <c r="G79" s="116"/>
    </row>
    <row r="80" ht="15">
      <c r="A80" s="114"/>
      <c r="B80" s="115"/>
      <c r="C80" s="116"/>
      <c r="D80" s="115"/>
      <c r="E80" s="116"/>
      <c r="F80" s="115"/>
      <c r="G80" s="116"/>
    </row>
    <row r="81" ht="15">
      <c r="A81" s="121" t="e">
        <f t="array" ref="A81">valeur ajoutee</f>
        <v>#VALUE!</v>
      </c>
      <c r="B81" s="127" t="s">
        <v>1239</v>
      </c>
      <c r="C81" s="123" t="s">
        <v>1240</v>
      </c>
      <c r="D81" s="127" t="s">
        <v>1241</v>
      </c>
      <c r="E81" s="123" t="s">
        <v>1242</v>
      </c>
      <c r="F81" s="127" t="s">
        <v>1243</v>
      </c>
      <c r="G81" s="123" t="s">
        <v>1244</v>
      </c>
    </row>
    <row r="82" ht="15">
      <c r="A82" s="128" t="s">
        <v>1245</v>
      </c>
      <c r="B82" s="127"/>
      <c r="C82" s="123"/>
      <c r="D82" s="127"/>
      <c r="E82" s="123"/>
      <c r="F82" s="127"/>
      <c r="G82" s="123"/>
    </row>
    <row r="83" ht="15">
      <c r="A83" s="114"/>
      <c r="B83" s="115"/>
      <c r="C83" s="116"/>
      <c r="D83" s="115"/>
      <c r="E83" s="116"/>
      <c r="F83" s="115"/>
      <c r="G83" s="116"/>
    </row>
    <row r="84" ht="15">
      <c r="A84" s="117" t="s">
        <v>1246</v>
      </c>
      <c r="B84" s="115" t="s">
        <v>1247</v>
      </c>
      <c r="C84" s="116"/>
      <c r="D84" s="115" t="s">
        <v>1248</v>
      </c>
      <c r="E84" s="116"/>
      <c r="F84" s="115" t="s">
        <v>1249</v>
      </c>
      <c r="G84" s="116"/>
    </row>
    <row r="85" ht="15">
      <c r="A85" s="114" t="s">
        <v>1250</v>
      </c>
      <c r="B85" s="115" t="s">
        <v>1251</v>
      </c>
      <c r="C85" s="116" t="s">
        <v>1252</v>
      </c>
      <c r="D85" s="115" t="s">
        <v>1253</v>
      </c>
      <c r="E85" s="116" t="s">
        <v>1254</v>
      </c>
      <c r="F85" s="115" t="s">
        <v>1255</v>
      </c>
      <c r="G85" s="116" t="s">
        <v>1256</v>
      </c>
    </row>
    <row r="86" ht="15">
      <c r="A86" s="114" t="s">
        <v>1257</v>
      </c>
      <c r="B86" s="115" t="s">
        <v>1258</v>
      </c>
      <c r="C86" s="116"/>
      <c r="D86" s="115" t="s">
        <v>1259</v>
      </c>
      <c r="E86" s="116"/>
      <c r="F86" s="115" t="s">
        <v>1260</v>
      </c>
      <c r="G86" s="116"/>
    </row>
    <row r="87" ht="15">
      <c r="A87" s="114"/>
      <c r="B87" s="115"/>
      <c r="C87" s="116"/>
      <c r="D87" s="115"/>
      <c r="E87" s="116"/>
      <c r="F87" s="115"/>
      <c r="G87" s="116"/>
    </row>
    <row r="88" ht="15">
      <c r="A88" s="121" t="e">
        <f>#NAME?</f>
        <v>#NAME?</v>
      </c>
      <c r="B88" s="127" t="s">
        <v>1261</v>
      </c>
      <c r="C88" s="123" t="s">
        <v>1262</v>
      </c>
      <c r="D88" s="127" t="s">
        <v>1263</v>
      </c>
      <c r="E88" s="123" t="s">
        <v>1264</v>
      </c>
      <c r="F88" s="127" t="s">
        <v>1265</v>
      </c>
      <c r="G88" s="123" t="s">
        <v>1266</v>
      </c>
    </row>
    <row r="89" ht="15">
      <c r="A89" s="128" t="s">
        <v>1245</v>
      </c>
      <c r="B89" s="127"/>
      <c r="C89" s="123"/>
      <c r="D89" s="127"/>
      <c r="E89" s="123"/>
      <c r="F89" s="127"/>
      <c r="G89" s="123"/>
    </row>
    <row r="90" ht="15">
      <c r="A90" s="114"/>
      <c r="B90" s="115"/>
      <c r="C90" s="116"/>
      <c r="D90" s="115"/>
      <c r="E90" s="116"/>
      <c r="F90" s="115"/>
      <c r="G90" s="116"/>
    </row>
    <row r="91" ht="15">
      <c r="A91" s="114" t="s">
        <v>1267</v>
      </c>
      <c r="B91" s="115" t="s">
        <v>1268</v>
      </c>
      <c r="C91" s="116"/>
      <c r="D91" s="115" t="s">
        <v>1269</v>
      </c>
      <c r="E91" s="116"/>
      <c r="F91" s="115" t="s">
        <v>1270</v>
      </c>
      <c r="G91" s="116"/>
    </row>
    <row r="92" ht="15">
      <c r="A92" s="114" t="s">
        <v>1271</v>
      </c>
      <c r="B92" s="115" t="s">
        <v>1272</v>
      </c>
      <c r="C92" s="116" t="s">
        <v>1273</v>
      </c>
      <c r="D92" s="115" t="s">
        <v>1274</v>
      </c>
      <c r="E92" s="116" t="s">
        <v>1275</v>
      </c>
      <c r="F92" s="115" t="s">
        <v>1276</v>
      </c>
      <c r="G92" s="116" t="s">
        <v>1277</v>
      </c>
    </row>
    <row r="93" ht="15">
      <c r="A93" s="114" t="s">
        <v>1278</v>
      </c>
      <c r="B93" s="115" t="s">
        <v>1279</v>
      </c>
      <c r="C93" s="116"/>
      <c r="D93" s="115" t="s">
        <v>1280</v>
      </c>
      <c r="E93" s="116"/>
      <c r="F93" s="115" t="s">
        <v>1281</v>
      </c>
      <c r="G93" s="116"/>
    </row>
    <row r="94" ht="15">
      <c r="A94" s="114"/>
      <c r="B94" s="115"/>
      <c r="C94" s="116"/>
      <c r="D94" s="115"/>
      <c r="E94" s="116"/>
      <c r="F94" s="115"/>
      <c r="G94" s="116"/>
    </row>
    <row r="95" ht="15">
      <c r="A95" s="121" t="e">
        <f t="array" ref="A95">ebe après frais financiers</f>
        <v>#VALUE!</v>
      </c>
      <c r="B95" s="127" t="s">
        <v>1282</v>
      </c>
      <c r="C95" s="123" t="s">
        <v>1283</v>
      </c>
      <c r="D95" s="127" t="s">
        <v>1284</v>
      </c>
      <c r="E95" s="123" t="s">
        <v>1285</v>
      </c>
      <c r="F95" s="127" t="s">
        <v>1286</v>
      </c>
      <c r="G95" s="123" t="s">
        <v>1287</v>
      </c>
    </row>
    <row r="96" ht="15">
      <c r="A96" s="128" t="s">
        <v>1245</v>
      </c>
      <c r="B96" s="127"/>
      <c r="C96" s="123"/>
      <c r="D96" s="127"/>
      <c r="E96" s="123"/>
      <c r="F96" s="127"/>
      <c r="G96" s="123"/>
    </row>
    <row r="97" ht="15">
      <c r="A97" s="114"/>
      <c r="B97" s="115"/>
      <c r="C97" s="116"/>
      <c r="D97" s="115"/>
      <c r="E97" s="116"/>
      <c r="F97" s="115"/>
      <c r="G97" s="116"/>
    </row>
    <row r="98" ht="15">
      <c r="A98" s="114" t="s">
        <v>1288</v>
      </c>
      <c r="B98" s="115" t="s">
        <v>1289</v>
      </c>
      <c r="C98" s="116"/>
      <c r="D98" s="115" t="s">
        <v>1290</v>
      </c>
      <c r="E98" s="116"/>
      <c r="F98" s="115" t="s">
        <v>1291</v>
      </c>
      <c r="G98" s="116"/>
    </row>
    <row r="99" ht="15">
      <c r="A99" s="114" t="s">
        <v>1292</v>
      </c>
      <c r="B99" s="115" t="s">
        <v>1293</v>
      </c>
      <c r="C99" s="116"/>
      <c r="D99" s="115" t="s">
        <v>1294</v>
      </c>
      <c r="E99" s="116"/>
      <c r="F99" s="115" t="s">
        <v>1295</v>
      </c>
      <c r="G99" s="116"/>
    </row>
    <row r="100" ht="15">
      <c r="A100" s="114" t="s">
        <v>1296</v>
      </c>
      <c r="B100" s="115" t="s">
        <v>1297</v>
      </c>
      <c r="C100" s="116"/>
      <c r="D100" s="115" t="s">
        <v>1298</v>
      </c>
      <c r="E100" s="116"/>
      <c r="F100" s="115" t="s">
        <v>1299</v>
      </c>
      <c r="G100" s="116"/>
    </row>
    <row r="101" ht="15">
      <c r="A101" s="129"/>
      <c r="B101" s="130"/>
      <c r="C101" s="131"/>
      <c r="D101" s="130"/>
      <c r="E101" s="131"/>
      <c r="F101" s="130"/>
      <c r="G101" s="131"/>
    </row>
    <row r="103" ht="15">
      <c r="A103" s="108"/>
    </row>
    <row r="104" ht="15">
      <c r="A104" s="107"/>
    </row>
    <row r="105" ht="39.549999999999997">
      <c r="A105" s="57" t="s">
        <v>1300</v>
      </c>
    </row>
    <row r="106" ht="15">
      <c r="A106" s="58"/>
    </row>
    <row r="107" ht="15">
      <c r="A107" s="132" t="e">
        <f t="array" ref="A107">caf (cb retraité)</f>
        <v>#VALUE!</v>
      </c>
      <c r="B107" s="133" t="s">
        <v>1301</v>
      </c>
      <c r="C107" s="134" t="s">
        <v>1302</v>
      </c>
      <c r="D107" s="133" t="s">
        <v>1303</v>
      </c>
      <c r="E107" s="134" t="s">
        <v>1304</v>
      </c>
      <c r="F107" s="133" t="s">
        <v>1305</v>
      </c>
      <c r="G107" s="134" t="s">
        <v>1306</v>
      </c>
    </row>
    <row r="108" ht="15">
      <c r="A108" s="114"/>
      <c r="B108" s="115"/>
      <c r="C108" s="116"/>
      <c r="D108" s="115"/>
      <c r="E108" s="116"/>
      <c r="F108" s="115"/>
      <c r="G108" s="116"/>
    </row>
    <row r="109" ht="15">
      <c r="A109" s="114" t="s">
        <v>1307</v>
      </c>
      <c r="B109" s="115" t="s">
        <v>1308</v>
      </c>
      <c r="C109" s="116"/>
      <c r="D109" s="115" t="s">
        <v>1309</v>
      </c>
      <c r="E109" s="116"/>
      <c r="F109" s="115" t="s">
        <v>1310</v>
      </c>
      <c r="G109" s="116"/>
    </row>
    <row r="110" ht="15">
      <c r="A110" s="114" t="s">
        <v>1311</v>
      </c>
      <c r="B110" s="115" t="s">
        <v>1312</v>
      </c>
      <c r="C110" s="116"/>
      <c r="D110" s="115" t="s">
        <v>1313</v>
      </c>
      <c r="E110" s="116"/>
      <c r="F110" s="115" t="s">
        <v>1314</v>
      </c>
      <c r="G110" s="116"/>
    </row>
    <row r="111" ht="15">
      <c r="A111" s="114" t="s">
        <v>1315</v>
      </c>
      <c r="B111" s="115" t="s">
        <v>1316</v>
      </c>
      <c r="C111" s="116"/>
      <c r="D111" s="115" t="s">
        <v>1317</v>
      </c>
      <c r="E111" s="116"/>
      <c r="F111" s="115" t="s">
        <v>1318</v>
      </c>
      <c r="G111" s="116"/>
    </row>
    <row r="112" ht="15">
      <c r="A112" s="114"/>
      <c r="B112" s="115"/>
      <c r="C112" s="116"/>
      <c r="D112" s="115"/>
      <c r="E112" s="116"/>
      <c r="F112" s="115"/>
      <c r="G112" s="116"/>
    </row>
    <row r="113" ht="15">
      <c r="A113" s="121" t="e">
        <f t="array" ref="A113">resultat net</f>
        <v>#VALUE!</v>
      </c>
      <c r="B113" s="122" t="s">
        <v>1319</v>
      </c>
      <c r="C113" s="123" t="s">
        <v>1320</v>
      </c>
      <c r="D113" s="122" t="s">
        <v>1321</v>
      </c>
      <c r="E113" s="123" t="s">
        <v>1322</v>
      </c>
      <c r="F113" s="122" t="s">
        <v>1323</v>
      </c>
      <c r="G113" s="123" t="s">
        <v>1324</v>
      </c>
    </row>
    <row r="114" ht="15">
      <c r="A114" s="125" t="s">
        <v>1325</v>
      </c>
      <c r="B114" s="115"/>
      <c r="C114" s="116"/>
      <c r="D114" s="115"/>
      <c r="E114" s="116"/>
      <c r="F114" s="115"/>
      <c r="G114" s="116"/>
    </row>
    <row r="115" ht="15">
      <c r="A115" s="114" t="s">
        <v>1326</v>
      </c>
      <c r="B115" s="135" t="s">
        <v>1327</v>
      </c>
      <c r="C115" s="116"/>
      <c r="D115" s="135" t="s">
        <v>1328</v>
      </c>
      <c r="E115" s="116"/>
      <c r="F115" s="135" t="s">
        <v>1329</v>
      </c>
      <c r="G115" s="116"/>
    </row>
    <row r="116" ht="15">
      <c r="A116" s="136" t="s">
        <v>1330</v>
      </c>
      <c r="B116" s="135"/>
      <c r="C116" s="116"/>
      <c r="D116" s="135"/>
      <c r="E116" s="116"/>
      <c r="F116" s="135"/>
      <c r="G116" s="116"/>
    </row>
    <row r="117" ht="15">
      <c r="A117" s="114"/>
      <c r="B117" s="115"/>
      <c r="C117" s="116"/>
      <c r="D117" s="115"/>
      <c r="E117" s="116"/>
      <c r="F117" s="115"/>
      <c r="G117" s="116"/>
    </row>
    <row r="118" ht="15">
      <c r="A118" s="125" t="s">
        <v>1331</v>
      </c>
      <c r="B118" s="115"/>
      <c r="C118" s="116"/>
      <c r="D118" s="115"/>
      <c r="E118" s="116"/>
      <c r="F118" s="115"/>
      <c r="G118" s="116"/>
    </row>
    <row r="119" ht="15">
      <c r="A119" s="114" t="s">
        <v>1332</v>
      </c>
      <c r="B119" s="115" t="s">
        <v>1333</v>
      </c>
      <c r="C119" s="116"/>
      <c r="D119" s="115" t="s">
        <v>1334</v>
      </c>
      <c r="E119" s="116"/>
      <c r="F119" s="115" t="s">
        <v>1335</v>
      </c>
      <c r="G119" s="116"/>
    </row>
    <row r="120" ht="15">
      <c r="A120" s="114" t="s">
        <v>1336</v>
      </c>
      <c r="B120" s="115" t="s">
        <v>1337</v>
      </c>
      <c r="C120" s="116"/>
      <c r="D120" s="115" t="s">
        <v>1338</v>
      </c>
      <c r="E120" s="116"/>
      <c r="F120" s="115" t="s">
        <v>1339</v>
      </c>
      <c r="G120" s="116"/>
    </row>
    <row r="121" ht="15">
      <c r="A121" s="137"/>
      <c r="B121" s="138"/>
      <c r="C121" s="139"/>
      <c r="D121" s="138"/>
      <c r="E121" s="139"/>
      <c r="F121" s="138"/>
      <c r="G121" s="139"/>
    </row>
    <row r="122" ht="15">
      <c r="A122" s="58"/>
    </row>
    <row r="123" ht="15">
      <c r="A123" s="132"/>
      <c r="B123" s="140" t="s">
        <v>1340</v>
      </c>
      <c r="C123" s="141"/>
      <c r="D123" s="140" t="s">
        <v>1341</v>
      </c>
      <c r="E123" s="141"/>
      <c r="F123" s="140" t="s">
        <v>1342</v>
      </c>
      <c r="G123" s="141"/>
    </row>
    <row r="124" ht="15">
      <c r="A124" s="142" t="s">
        <v>1343</v>
      </c>
      <c r="B124" s="140"/>
      <c r="C124" s="141"/>
      <c r="D124" s="140"/>
      <c r="E124" s="141"/>
      <c r="F124" s="140"/>
      <c r="G124" s="141"/>
    </row>
    <row r="125" ht="15">
      <c r="A125" s="143"/>
      <c r="B125" s="140"/>
      <c r="C125" s="141"/>
      <c r="D125" s="140"/>
      <c r="E125" s="141"/>
      <c r="F125" s="140"/>
      <c r="G125" s="141"/>
    </row>
    <row r="127" ht="15">
      <c r="A127" s="108"/>
    </row>
    <row r="128" ht="15">
      <c r="A128" s="107"/>
    </row>
    <row r="129" ht="26.850000000000001">
      <c r="A129" s="57" t="s">
        <v>1344</v>
      </c>
    </row>
    <row r="130" ht="15">
      <c r="A130" s="58"/>
    </row>
    <row r="131" ht="15">
      <c r="A131" s="144" t="s">
        <v>198</v>
      </c>
    </row>
    <row r="132" ht="15">
      <c r="A132" s="58"/>
    </row>
    <row r="133" ht="15">
      <c r="A133" s="145"/>
      <c r="B133" s="145"/>
      <c r="C133" s="146" t="s">
        <v>977</v>
      </c>
      <c r="D133" s="146"/>
      <c r="E133" s="146" t="s">
        <v>978</v>
      </c>
      <c r="F133" s="146"/>
      <c r="G133" s="146" t="s">
        <v>979</v>
      </c>
      <c r="H133" s="146"/>
    </row>
    <row r="134" ht="15">
      <c r="A134" s="114"/>
      <c r="B134" s="114"/>
      <c r="C134" s="147"/>
      <c r="D134" s="148"/>
      <c r="E134" s="147"/>
      <c r="F134" s="148"/>
      <c r="G134" s="147"/>
      <c r="H134" s="148"/>
    </row>
    <row r="135" ht="15">
      <c r="A135" s="149" t="s">
        <v>1345</v>
      </c>
      <c r="B135" s="149"/>
      <c r="C135" s="115"/>
      <c r="D135" s="116"/>
      <c r="E135" s="115"/>
      <c r="F135" s="116"/>
      <c r="G135" s="115"/>
      <c r="H135" s="116"/>
    </row>
    <row r="136" ht="15">
      <c r="A136" s="114" t="s">
        <v>1346</v>
      </c>
      <c r="B136" s="114"/>
      <c r="C136" s="115" t="s">
        <v>1347</v>
      </c>
      <c r="D136" s="116" t="s">
        <v>15</v>
      </c>
      <c r="E136" s="115" t="s">
        <v>1348</v>
      </c>
      <c r="F136" s="116" t="s">
        <v>15</v>
      </c>
      <c r="G136" s="115" t="s">
        <v>1349</v>
      </c>
      <c r="H136" s="116" t="s">
        <v>15</v>
      </c>
    </row>
    <row r="137" ht="15">
      <c r="A137" s="114" t="s">
        <v>1350</v>
      </c>
      <c r="B137" s="114"/>
      <c r="C137" s="115"/>
      <c r="D137" s="148"/>
      <c r="E137" s="115"/>
      <c r="F137" s="148"/>
      <c r="G137" s="115"/>
      <c r="H137" s="148"/>
    </row>
    <row r="138" ht="15">
      <c r="A138" s="114"/>
      <c r="B138" s="114"/>
      <c r="C138" s="115"/>
      <c r="D138" s="148"/>
      <c r="E138" s="115"/>
      <c r="F138" s="148"/>
      <c r="G138" s="115"/>
      <c r="H138" s="148"/>
    </row>
    <row r="139" ht="15">
      <c r="A139" s="149" t="s">
        <v>218</v>
      </c>
      <c r="B139" s="149"/>
      <c r="C139" s="115"/>
      <c r="D139" s="116"/>
      <c r="E139" s="115"/>
      <c r="F139" s="116"/>
      <c r="G139" s="115"/>
      <c r="H139" s="116"/>
    </row>
    <row r="140" ht="15">
      <c r="A140" s="114" t="s">
        <v>1351</v>
      </c>
      <c r="B140" s="114"/>
      <c r="C140" s="115" t="s">
        <v>1352</v>
      </c>
      <c r="D140" s="116" t="s">
        <v>15</v>
      </c>
      <c r="E140" s="115" t="s">
        <v>1353</v>
      </c>
      <c r="F140" s="116" t="s">
        <v>15</v>
      </c>
      <c r="G140" s="115" t="s">
        <v>1354</v>
      </c>
      <c r="H140" s="116" t="s">
        <v>15</v>
      </c>
    </row>
    <row r="141" ht="15">
      <c r="A141" s="114" t="s">
        <v>1355</v>
      </c>
      <c r="B141" s="114"/>
      <c r="C141" s="115" t="s">
        <v>1356</v>
      </c>
      <c r="D141" s="116" t="s">
        <v>15</v>
      </c>
      <c r="E141" s="115" t="s">
        <v>1357</v>
      </c>
      <c r="F141" s="116" t="s">
        <v>15</v>
      </c>
      <c r="G141" s="115" t="s">
        <v>1358</v>
      </c>
      <c r="H141" s="116" t="s">
        <v>15</v>
      </c>
    </row>
    <row r="142" ht="15">
      <c r="A142" s="114" t="s">
        <v>1359</v>
      </c>
      <c r="B142" s="114"/>
      <c r="C142" s="115" t="s">
        <v>1360</v>
      </c>
      <c r="D142" s="116" t="s">
        <v>15</v>
      </c>
      <c r="E142" s="115" t="s">
        <v>1361</v>
      </c>
      <c r="F142" s="116" t="s">
        <v>15</v>
      </c>
      <c r="G142" s="115" t="s">
        <v>1362</v>
      </c>
      <c r="H142" s="116" t="s">
        <v>15</v>
      </c>
    </row>
    <row r="143" ht="15">
      <c r="A143" s="114" t="s">
        <v>1363</v>
      </c>
      <c r="B143" s="114"/>
      <c r="C143" s="115" t="s">
        <v>1364</v>
      </c>
      <c r="D143" s="116" t="s">
        <v>1365</v>
      </c>
      <c r="E143" s="115" t="s">
        <v>1366</v>
      </c>
      <c r="F143" s="116" t="s">
        <v>1365</v>
      </c>
      <c r="G143" s="115" t="s">
        <v>1367</v>
      </c>
      <c r="H143" s="116" t="s">
        <v>1365</v>
      </c>
    </row>
    <row r="144" ht="15">
      <c r="A144" s="149"/>
      <c r="B144" s="149"/>
      <c r="C144" s="115"/>
      <c r="D144" s="116"/>
      <c r="E144" s="115"/>
      <c r="F144" s="116"/>
      <c r="G144" s="115"/>
      <c r="H144" s="116"/>
    </row>
    <row r="145" ht="15">
      <c r="A145" s="149" t="s">
        <v>1368</v>
      </c>
      <c r="B145" s="149"/>
      <c r="C145" s="115"/>
      <c r="D145" s="116"/>
      <c r="E145" s="115"/>
      <c r="F145" s="116"/>
      <c r="G145" s="115"/>
      <c r="H145" s="116"/>
    </row>
    <row r="146" ht="15">
      <c r="A146" s="114" t="s">
        <v>1369</v>
      </c>
      <c r="B146" s="114"/>
      <c r="C146" s="135" t="s">
        <v>1370</v>
      </c>
      <c r="D146" s="116" t="s">
        <v>1371</v>
      </c>
      <c r="E146" s="135" t="s">
        <v>1372</v>
      </c>
      <c r="F146" s="116" t="s">
        <v>1371</v>
      </c>
      <c r="G146" s="135" t="s">
        <v>1373</v>
      </c>
      <c r="H146" s="116" t="s">
        <v>1371</v>
      </c>
    </row>
    <row r="147" ht="15">
      <c r="A147" s="150" t="s">
        <v>1374</v>
      </c>
      <c r="B147" s="150"/>
      <c r="C147" s="135"/>
      <c r="D147" s="116"/>
      <c r="E147" s="135"/>
      <c r="F147" s="116"/>
      <c r="G147" s="135"/>
      <c r="H147" s="116"/>
    </row>
    <row r="148" ht="15">
      <c r="A148" s="114" t="s">
        <v>1375</v>
      </c>
      <c r="B148" s="114"/>
      <c r="C148" s="115" t="s">
        <v>1376</v>
      </c>
      <c r="D148" s="116" t="s">
        <v>15</v>
      </c>
      <c r="E148" s="115" t="s">
        <v>1377</v>
      </c>
      <c r="F148" s="116" t="s">
        <v>15</v>
      </c>
      <c r="G148" s="115" t="s">
        <v>1378</v>
      </c>
      <c r="H148" s="116" t="s">
        <v>15</v>
      </c>
    </row>
    <row r="149" ht="15">
      <c r="A149" s="149"/>
      <c r="B149" s="149"/>
      <c r="C149" s="115"/>
      <c r="D149" s="116"/>
      <c r="E149" s="115"/>
      <c r="F149" s="116"/>
      <c r="G149" s="115"/>
      <c r="H149" s="116"/>
    </row>
    <row r="150" ht="15">
      <c r="A150" s="149" t="s">
        <v>1379</v>
      </c>
      <c r="B150" s="149"/>
      <c r="C150" s="115"/>
      <c r="D150" s="116"/>
      <c r="E150" s="115"/>
      <c r="F150" s="116"/>
      <c r="G150" s="115"/>
      <c r="H150" s="116"/>
    </row>
    <row r="151" ht="23.850000000000001">
      <c r="A151" s="151" t="s">
        <v>1380</v>
      </c>
      <c r="B151" s="152" t="s">
        <v>1381</v>
      </c>
      <c r="C151" s="115" t="s">
        <v>1382</v>
      </c>
      <c r="D151" s="116"/>
      <c r="E151" s="115" t="s">
        <v>1383</v>
      </c>
      <c r="F151" s="116"/>
      <c r="G151" s="115" t="s">
        <v>1384</v>
      </c>
      <c r="H151" s="116" t="s">
        <v>1385</v>
      </c>
    </row>
    <row r="152" ht="15">
      <c r="A152" s="118" t="s">
        <v>1386</v>
      </c>
      <c r="B152" s="118"/>
      <c r="C152" s="115" t="s">
        <v>1387</v>
      </c>
      <c r="D152" s="116" t="s">
        <v>15</v>
      </c>
      <c r="E152" s="115" t="s">
        <v>1388</v>
      </c>
      <c r="F152" s="116" t="s">
        <v>15</v>
      </c>
      <c r="G152" s="115" t="s">
        <v>1389</v>
      </c>
      <c r="H152" s="116" t="s">
        <v>15</v>
      </c>
    </row>
    <row r="153" ht="15">
      <c r="A153" s="114" t="s">
        <v>1390</v>
      </c>
      <c r="B153" s="114"/>
      <c r="C153" s="115" t="s">
        <v>1391</v>
      </c>
      <c r="D153" s="116" t="s">
        <v>15</v>
      </c>
      <c r="E153" s="115" t="s">
        <v>1392</v>
      </c>
      <c r="F153" s="116" t="s">
        <v>15</v>
      </c>
      <c r="G153" s="115" t="s">
        <v>1393</v>
      </c>
      <c r="H153" s="116" t="s">
        <v>15</v>
      </c>
    </row>
    <row r="154" ht="15">
      <c r="A154" s="149"/>
      <c r="B154" s="149"/>
      <c r="C154" s="115"/>
      <c r="D154" s="116"/>
      <c r="E154" s="115"/>
      <c r="F154" s="116"/>
      <c r="G154" s="115"/>
      <c r="H154" s="116"/>
    </row>
    <row r="155" ht="15">
      <c r="A155" s="149" t="s">
        <v>1394</v>
      </c>
      <c r="B155" s="149"/>
      <c r="C155" s="115"/>
      <c r="D155" s="116"/>
      <c r="E155" s="115"/>
      <c r="F155" s="116"/>
      <c r="G155" s="115"/>
      <c r="H155" s="116"/>
    </row>
    <row r="156" ht="15">
      <c r="A156" s="114" t="s">
        <v>1395</v>
      </c>
      <c r="B156" s="114"/>
      <c r="C156" s="115" t="s">
        <v>1396</v>
      </c>
      <c r="D156" s="116" t="s">
        <v>1365</v>
      </c>
      <c r="E156" s="115" t="s">
        <v>1397</v>
      </c>
      <c r="F156" s="116" t="s">
        <v>1365</v>
      </c>
      <c r="G156" s="115" t="s">
        <v>1398</v>
      </c>
      <c r="H156" s="116" t="s">
        <v>1365</v>
      </c>
    </row>
    <row r="157" ht="15">
      <c r="A157" s="114" t="s">
        <v>1399</v>
      </c>
      <c r="B157" s="114"/>
      <c r="C157" s="115" t="s">
        <v>1400</v>
      </c>
      <c r="D157" s="116" t="s">
        <v>1365</v>
      </c>
      <c r="E157" s="115" t="s">
        <v>1401</v>
      </c>
      <c r="F157" s="116" t="s">
        <v>1365</v>
      </c>
      <c r="G157" s="115" t="s">
        <v>1402</v>
      </c>
      <c r="H157" s="116" t="s">
        <v>1365</v>
      </c>
    </row>
    <row r="158" ht="15">
      <c r="A158" s="137"/>
      <c r="B158" s="137"/>
      <c r="C158" s="130"/>
      <c r="D158" s="139"/>
      <c r="E158" s="130"/>
      <c r="F158" s="139"/>
      <c r="G158" s="130"/>
      <c r="H158" s="139"/>
    </row>
    <row r="159" ht="15">
      <c r="A159" s="153"/>
      <c r="B159" s="153"/>
      <c r="C159" s="153"/>
      <c r="D159" s="153"/>
      <c r="E159" s="153"/>
      <c r="F159" s="153"/>
      <c r="G159" s="153"/>
      <c r="H159" s="153"/>
    </row>
    <row r="160" ht="15">
      <c r="A160" s="58"/>
    </row>
    <row r="162" ht="15">
      <c r="A162" s="108"/>
    </row>
    <row r="163" ht="15">
      <c r="A163" s="107"/>
    </row>
    <row r="164" ht="26.850000000000001">
      <c r="A164" s="57" t="s">
        <v>1403</v>
      </c>
    </row>
    <row r="165" ht="15">
      <c r="A165" s="58"/>
    </row>
    <row r="166" ht="15">
      <c r="A166" s="58"/>
      <c r="B166" s="144" t="s">
        <v>1404</v>
      </c>
      <c r="C166" s="144"/>
      <c r="D166" s="144"/>
      <c r="E166" s="144" t="s">
        <v>1405</v>
      </c>
      <c r="F166" s="144"/>
      <c r="G166" s="144"/>
    </row>
    <row r="167" ht="15">
      <c r="A167" s="58"/>
      <c r="B167" s="82" t="s">
        <v>977</v>
      </c>
      <c r="C167" s="154" t="s">
        <v>978</v>
      </c>
      <c r="D167" s="154" t="s">
        <v>979</v>
      </c>
      <c r="E167" s="155" t="s">
        <v>977</v>
      </c>
      <c r="F167" s="155" t="s">
        <v>978</v>
      </c>
      <c r="G167" s="155" t="s">
        <v>979</v>
      </c>
    </row>
    <row r="168" ht="15">
      <c r="A168" s="156" t="s">
        <v>209</v>
      </c>
      <c r="B168" s="157"/>
      <c r="C168" s="157"/>
      <c r="D168" s="157"/>
      <c r="E168" s="157"/>
      <c r="F168" s="157"/>
      <c r="G168" s="158"/>
    </row>
    <row r="169" ht="15">
      <c r="A169" s="159"/>
      <c r="B169" s="160" t="s">
        <v>1406</v>
      </c>
      <c r="C169" s="160" t="s">
        <v>1407</v>
      </c>
      <c r="D169" s="160" t="s">
        <v>1408</v>
      </c>
      <c r="E169" s="160" t="s">
        <v>1409</v>
      </c>
      <c r="F169" s="160" t="s">
        <v>1410</v>
      </c>
      <c r="G169" s="160" t="s">
        <v>1411</v>
      </c>
    </row>
    <row r="170" ht="15">
      <c r="A170" s="159" t="s">
        <v>1412</v>
      </c>
      <c r="B170" s="160"/>
      <c r="C170" s="160"/>
      <c r="D170" s="160"/>
      <c r="E170" s="160"/>
      <c r="F170" s="160"/>
      <c r="G170" s="160"/>
    </row>
    <row r="171" ht="15">
      <c r="A171" s="161" t="s">
        <v>1413</v>
      </c>
      <c r="B171" s="160"/>
      <c r="C171" s="160"/>
      <c r="D171" s="160"/>
      <c r="E171" s="160"/>
      <c r="F171" s="160"/>
      <c r="G171" s="160"/>
    </row>
    <row r="172" ht="15">
      <c r="A172" s="159"/>
      <c r="B172" s="160"/>
      <c r="C172" s="160"/>
      <c r="D172" s="160"/>
      <c r="E172" s="160"/>
      <c r="F172" s="160"/>
      <c r="G172" s="160"/>
    </row>
    <row r="173" ht="15" customHeight="1">
      <c r="A173" s="162" t="s">
        <v>1414</v>
      </c>
      <c r="B173" s="163" t="s">
        <v>1415</v>
      </c>
      <c r="C173" s="163" t="s">
        <v>1416</v>
      </c>
      <c r="D173" s="163" t="s">
        <v>1417</v>
      </c>
      <c r="E173" s="163" t="s">
        <v>1418</v>
      </c>
      <c r="F173" s="163" t="s">
        <v>1419</v>
      </c>
      <c r="G173" s="163" t="s">
        <v>1420</v>
      </c>
    </row>
    <row r="174" ht="15">
      <c r="A174" s="162"/>
      <c r="B174" s="163"/>
      <c r="C174" s="163"/>
      <c r="D174" s="163"/>
      <c r="E174" s="163"/>
      <c r="F174" s="163"/>
      <c r="G174" s="163"/>
    </row>
    <row r="175" ht="15">
      <c r="A175" s="164" t="s">
        <v>200</v>
      </c>
      <c r="B175" s="165"/>
      <c r="C175" s="165"/>
      <c r="D175" s="165"/>
      <c r="E175" s="165"/>
      <c r="F175" s="165"/>
      <c r="G175" s="166"/>
    </row>
    <row r="176" ht="15">
      <c r="A176" s="159"/>
      <c r="B176" s="167" t="s">
        <v>1421</v>
      </c>
      <c r="C176" s="167" t="s">
        <v>1422</v>
      </c>
      <c r="D176" s="167" t="s">
        <v>1423</v>
      </c>
      <c r="E176" s="167" t="s">
        <v>1424</v>
      </c>
      <c r="F176" s="167" t="s">
        <v>1425</v>
      </c>
      <c r="G176" s="167" t="s">
        <v>1426</v>
      </c>
    </row>
    <row r="177" ht="15">
      <c r="A177" s="159" t="s">
        <v>1427</v>
      </c>
      <c r="B177" s="167"/>
      <c r="C177" s="167"/>
      <c r="D177" s="167"/>
      <c r="E177" s="167"/>
      <c r="F177" s="167"/>
      <c r="G177" s="167"/>
    </row>
    <row r="178" ht="15">
      <c r="A178" s="161" t="s">
        <v>1428</v>
      </c>
      <c r="B178" s="167"/>
      <c r="C178" s="167"/>
      <c r="D178" s="167"/>
      <c r="E178" s="167"/>
      <c r="F178" s="167"/>
      <c r="G178" s="167"/>
    </row>
    <row r="179" ht="15">
      <c r="A179" s="162"/>
      <c r="B179" s="167"/>
      <c r="C179" s="167"/>
      <c r="D179" s="167"/>
      <c r="E179" s="167"/>
      <c r="F179" s="167"/>
      <c r="G179" s="167"/>
    </row>
    <row r="180" ht="15">
      <c r="A180" s="159"/>
      <c r="B180" s="167" t="s">
        <v>1429</v>
      </c>
      <c r="C180" s="167" t="s">
        <v>1430</v>
      </c>
      <c r="D180" s="167" t="s">
        <v>1431</v>
      </c>
      <c r="E180" s="167" t="s">
        <v>1432</v>
      </c>
      <c r="F180" s="167" t="s">
        <v>1433</v>
      </c>
      <c r="G180" s="167" t="s">
        <v>1434</v>
      </c>
    </row>
    <row r="181" ht="23.850000000000001">
      <c r="A181" s="159" t="s">
        <v>1435</v>
      </c>
      <c r="B181" s="167"/>
      <c r="C181" s="167"/>
      <c r="D181" s="167"/>
      <c r="E181" s="167"/>
      <c r="F181" s="167"/>
      <c r="G181" s="167"/>
    </row>
    <row r="182" ht="15">
      <c r="A182" s="162"/>
      <c r="B182" s="167"/>
      <c r="C182" s="167"/>
      <c r="D182" s="167"/>
      <c r="E182" s="167"/>
      <c r="F182" s="167"/>
      <c r="G182" s="167"/>
    </row>
    <row r="183" ht="15">
      <c r="A183" s="164" t="s">
        <v>1436</v>
      </c>
      <c r="B183" s="165"/>
      <c r="C183" s="165"/>
      <c r="D183" s="165"/>
      <c r="E183" s="165"/>
      <c r="F183" s="165"/>
      <c r="G183" s="166"/>
    </row>
    <row r="184" ht="15">
      <c r="A184" s="159"/>
      <c r="B184" s="167" t="s">
        <v>1437</v>
      </c>
      <c r="C184" s="167" t="s">
        <v>1438</v>
      </c>
      <c r="D184" s="167" t="s">
        <v>1439</v>
      </c>
      <c r="E184" s="167" t="s">
        <v>1440</v>
      </c>
      <c r="F184" s="167" t="s">
        <v>1441</v>
      </c>
      <c r="G184" s="167" t="s">
        <v>1442</v>
      </c>
    </row>
    <row r="185" ht="15">
      <c r="A185" s="159" t="s">
        <v>1443</v>
      </c>
      <c r="B185" s="167"/>
      <c r="C185" s="167"/>
      <c r="D185" s="167"/>
      <c r="E185" s="167"/>
      <c r="F185" s="167"/>
      <c r="G185" s="167"/>
    </row>
    <row r="186" ht="15">
      <c r="A186" s="161" t="s">
        <v>1444</v>
      </c>
      <c r="B186" s="167"/>
      <c r="C186" s="167"/>
      <c r="D186" s="167"/>
      <c r="E186" s="167"/>
      <c r="F186" s="167"/>
      <c r="G186" s="167"/>
    </row>
    <row r="187" ht="15">
      <c r="A187" s="161" t="s">
        <v>1445</v>
      </c>
      <c r="B187" s="167"/>
      <c r="C187" s="167"/>
      <c r="D187" s="167"/>
      <c r="E187" s="167"/>
      <c r="F187" s="167"/>
      <c r="G187" s="167"/>
    </row>
    <row r="188" ht="15">
      <c r="A188" s="162"/>
      <c r="B188" s="167"/>
      <c r="C188" s="167"/>
      <c r="D188" s="167"/>
      <c r="E188" s="167"/>
      <c r="F188" s="167"/>
      <c r="G188" s="167"/>
    </row>
    <row r="189" ht="15">
      <c r="A189" s="164" t="s">
        <v>782</v>
      </c>
      <c r="B189" s="165"/>
      <c r="C189" s="165"/>
      <c r="D189" s="165"/>
      <c r="E189" s="165"/>
      <c r="F189" s="165"/>
      <c r="G189" s="166"/>
    </row>
    <row r="190" ht="15">
      <c r="A190" s="159"/>
      <c r="B190" s="167" t="s">
        <v>1446</v>
      </c>
      <c r="C190" s="167" t="s">
        <v>1447</v>
      </c>
      <c r="D190" s="167" t="s">
        <v>1448</v>
      </c>
      <c r="E190" s="167" t="s">
        <v>1449</v>
      </c>
      <c r="F190" s="167" t="s">
        <v>1450</v>
      </c>
      <c r="G190" s="167" t="s">
        <v>1451</v>
      </c>
    </row>
    <row r="191" ht="15">
      <c r="A191" s="159" t="s">
        <v>1452</v>
      </c>
      <c r="B191" s="167"/>
      <c r="C191" s="167"/>
      <c r="D191" s="167"/>
      <c r="E191" s="167"/>
      <c r="F191" s="167"/>
      <c r="G191" s="167"/>
    </row>
    <row r="192" ht="15">
      <c r="A192" s="162"/>
      <c r="B192" s="167"/>
      <c r="C192" s="167"/>
      <c r="D192" s="167"/>
      <c r="E192" s="167"/>
      <c r="F192" s="167"/>
      <c r="G192" s="167"/>
    </row>
    <row r="193" ht="15">
      <c r="A193" s="58"/>
    </row>
    <row r="194" ht="15">
      <c r="A194" s="58"/>
    </row>
    <row r="195" ht="15">
      <c r="A195" s="144" t="s">
        <v>1453</v>
      </c>
    </row>
    <row r="196" ht="15">
      <c r="A196" s="58"/>
    </row>
    <row r="197" ht="15">
      <c r="A197" s="145"/>
      <c r="B197" s="168" t="s">
        <v>977</v>
      </c>
      <c r="C197" s="168" t="s">
        <v>978</v>
      </c>
      <c r="D197" s="168" t="s">
        <v>979</v>
      </c>
    </row>
    <row r="198" ht="15">
      <c r="A198" s="118" t="s">
        <v>1454</v>
      </c>
      <c r="B198" s="74" t="s">
        <v>1455</v>
      </c>
      <c r="C198" s="74" t="s">
        <v>1456</v>
      </c>
      <c r="D198" s="74" t="s">
        <v>1457</v>
      </c>
    </row>
    <row r="199" ht="15">
      <c r="A199" s="118" t="s">
        <v>1458</v>
      </c>
      <c r="B199" s="74" t="s">
        <v>1459</v>
      </c>
      <c r="C199" s="74" t="s">
        <v>1460</v>
      </c>
      <c r="D199" s="74" t="s">
        <v>1461</v>
      </c>
    </row>
    <row r="200" ht="15">
      <c r="A200" s="118" t="s">
        <v>1462</v>
      </c>
      <c r="B200" s="74" t="s">
        <v>1463</v>
      </c>
      <c r="C200" s="74" t="s">
        <v>1464</v>
      </c>
      <c r="D200" s="74" t="s">
        <v>1465</v>
      </c>
    </row>
    <row r="201" ht="15">
      <c r="A201" s="118" t="s">
        <v>1466</v>
      </c>
      <c r="B201" s="74" t="s">
        <v>1467</v>
      </c>
      <c r="C201" s="74" t="s">
        <v>1468</v>
      </c>
      <c r="D201" s="74" t="s">
        <v>1469</v>
      </c>
    </row>
    <row r="202" ht="15">
      <c r="A202" s="118" t="s">
        <v>1470</v>
      </c>
      <c r="B202" s="74" t="s">
        <v>1471</v>
      </c>
      <c r="C202" s="74" t="s">
        <v>1472</v>
      </c>
      <c r="D202" s="74" t="s">
        <v>1473</v>
      </c>
    </row>
    <row r="203" ht="15">
      <c r="A203" s="118" t="s">
        <v>1474</v>
      </c>
      <c r="B203" s="74" t="s">
        <v>1475</v>
      </c>
      <c r="C203" s="74" t="s">
        <v>1476</v>
      </c>
      <c r="D203" s="74" t="s">
        <v>1477</v>
      </c>
    </row>
    <row r="204" ht="15">
      <c r="A204" s="118" t="s">
        <v>1478</v>
      </c>
      <c r="B204" s="74" t="s">
        <v>1479</v>
      </c>
      <c r="C204" s="74" t="s">
        <v>1480</v>
      </c>
      <c r="D204" s="74" t="s">
        <v>1481</v>
      </c>
    </row>
    <row r="205" ht="15">
      <c r="A205" s="169" t="s">
        <v>1482</v>
      </c>
      <c r="B205" s="79" t="s">
        <v>1483</v>
      </c>
      <c r="C205" s="79" t="s">
        <v>1484</v>
      </c>
      <c r="D205" s="79" t="s">
        <v>1485</v>
      </c>
    </row>
    <row r="206" ht="15">
      <c r="A206" s="58"/>
    </row>
    <row r="208" ht="15">
      <c r="A208" s="170"/>
    </row>
    <row r="209" ht="15">
      <c r="A209" s="57" t="s">
        <v>1486</v>
      </c>
    </row>
    <row r="210" ht="15">
      <c r="A210" s="171"/>
    </row>
    <row r="211" ht="15">
      <c r="A211" s="171"/>
    </row>
    <row r="212" ht="16.399999999999999">
      <c r="A212" s="172" t="s">
        <v>42</v>
      </c>
      <c r="B212" s="173" t="s">
        <v>977</v>
      </c>
      <c r="C212" s="173" t="s">
        <v>978</v>
      </c>
      <c r="D212" s="173" t="s">
        <v>979</v>
      </c>
      <c r="E212" s="174" t="s">
        <v>78</v>
      </c>
      <c r="F212" s="175" t="s">
        <v>977</v>
      </c>
      <c r="G212" s="175" t="s">
        <v>978</v>
      </c>
      <c r="H212" s="175" t="s">
        <v>979</v>
      </c>
    </row>
    <row r="213" ht="15">
      <c r="A213" s="176" t="s">
        <v>980</v>
      </c>
      <c r="B213" s="177" t="s">
        <v>1487</v>
      </c>
      <c r="C213" s="177" t="s">
        <v>1488</v>
      </c>
      <c r="D213" s="177" t="s">
        <v>1489</v>
      </c>
      <c r="E213" s="178" t="s">
        <v>980</v>
      </c>
      <c r="F213" s="179" t="s">
        <v>1487</v>
      </c>
      <c r="G213" s="179" t="s">
        <v>1488</v>
      </c>
      <c r="H213" s="179" t="s">
        <v>1489</v>
      </c>
    </row>
    <row r="214" ht="15">
      <c r="A214" s="180"/>
      <c r="B214" s="181"/>
      <c r="C214" s="181"/>
      <c r="D214" s="182"/>
      <c r="E214" s="183" t="s">
        <v>992</v>
      </c>
      <c r="F214" s="184" t="s">
        <v>993</v>
      </c>
      <c r="G214" s="184" t="s">
        <v>994</v>
      </c>
      <c r="H214" s="185" t="s">
        <v>995</v>
      </c>
    </row>
    <row r="215" ht="15">
      <c r="A215" s="180" t="s">
        <v>1490</v>
      </c>
      <c r="B215" s="185" t="s">
        <v>989</v>
      </c>
      <c r="C215" s="185" t="s">
        <v>990</v>
      </c>
      <c r="D215" s="184" t="s">
        <v>991</v>
      </c>
      <c r="E215" s="183" t="s">
        <v>22</v>
      </c>
      <c r="F215" s="184" t="s">
        <v>1000</v>
      </c>
      <c r="G215" s="184" t="s">
        <v>1001</v>
      </c>
      <c r="H215" s="185" t="s">
        <v>1002</v>
      </c>
    </row>
    <row r="216" ht="16.399999999999999">
      <c r="A216" s="186" t="s">
        <v>1491</v>
      </c>
      <c r="B216" s="185" t="s">
        <v>1004</v>
      </c>
      <c r="C216" s="185" t="s">
        <v>1005</v>
      </c>
      <c r="D216" s="184" t="s">
        <v>1006</v>
      </c>
      <c r="E216" s="187" t="s">
        <v>1007</v>
      </c>
      <c r="F216" s="184" t="s">
        <v>1492</v>
      </c>
      <c r="G216" s="184" t="s">
        <v>1493</v>
      </c>
      <c r="H216" s="185" t="s">
        <v>1494</v>
      </c>
    </row>
    <row r="217" ht="16.399999999999999">
      <c r="A217" s="180" t="s">
        <v>1495</v>
      </c>
      <c r="B217" s="185" t="s">
        <v>1016</v>
      </c>
      <c r="C217" s="185" t="s">
        <v>1017</v>
      </c>
      <c r="D217" s="184" t="s">
        <v>1018</v>
      </c>
      <c r="E217" s="187" t="s">
        <v>1496</v>
      </c>
      <c r="F217" s="184" t="s">
        <v>1497</v>
      </c>
      <c r="G217" s="184" t="s">
        <v>1498</v>
      </c>
      <c r="H217" s="185" t="s">
        <v>1499</v>
      </c>
    </row>
    <row r="218" ht="15">
      <c r="A218" s="186" t="s">
        <v>1491</v>
      </c>
      <c r="B218" s="185" t="s">
        <v>1023</v>
      </c>
      <c r="C218" s="185" t="s">
        <v>1024</v>
      </c>
      <c r="D218" s="184" t="s">
        <v>1025</v>
      </c>
      <c r="E218" s="187"/>
      <c r="F218" s="182"/>
      <c r="G218" s="182"/>
      <c r="H218" s="188"/>
    </row>
    <row r="219" ht="16.399999999999999">
      <c r="A219" s="180" t="s">
        <v>1500</v>
      </c>
      <c r="B219" s="185" t="s">
        <v>1031</v>
      </c>
      <c r="C219" s="185" t="s">
        <v>1032</v>
      </c>
      <c r="D219" s="184" t="s">
        <v>1033</v>
      </c>
      <c r="E219" s="183" t="s">
        <v>1501</v>
      </c>
      <c r="F219" s="184" t="s">
        <v>1502</v>
      </c>
      <c r="G219" s="184" t="s">
        <v>1503</v>
      </c>
      <c r="H219" s="185" t="s">
        <v>1504</v>
      </c>
    </row>
    <row r="220" ht="15">
      <c r="A220" s="186" t="s">
        <v>1491</v>
      </c>
      <c r="B220" s="185" t="s">
        <v>1039</v>
      </c>
      <c r="C220" s="185" t="s">
        <v>1040</v>
      </c>
      <c r="D220" s="184" t="s">
        <v>1041</v>
      </c>
      <c r="E220" s="183"/>
      <c r="F220" s="182"/>
      <c r="G220" s="182"/>
      <c r="H220" s="188"/>
    </row>
    <row r="221" ht="15">
      <c r="A221" s="189" t="s">
        <v>1057</v>
      </c>
      <c r="B221" s="190" t="s">
        <v>1046</v>
      </c>
      <c r="C221" s="190" t="s">
        <v>1047</v>
      </c>
      <c r="D221" s="191" t="s">
        <v>1048</v>
      </c>
      <c r="E221" s="192" t="s">
        <v>1505</v>
      </c>
      <c r="F221" s="191" t="s">
        <v>1043</v>
      </c>
      <c r="G221" s="191" t="s">
        <v>1044</v>
      </c>
      <c r="H221" s="190" t="s">
        <v>1045</v>
      </c>
    </row>
    <row r="222" ht="15">
      <c r="A222" s="180"/>
      <c r="B222" s="188"/>
      <c r="C222" s="188"/>
      <c r="D222" s="182"/>
      <c r="E222" s="187" t="s">
        <v>1506</v>
      </c>
      <c r="F222" s="184" t="s">
        <v>1050</v>
      </c>
      <c r="G222" s="184" t="s">
        <v>1051</v>
      </c>
      <c r="H222" s="185" t="s">
        <v>1052</v>
      </c>
    </row>
    <row r="223" ht="16.399999999999999">
      <c r="A223" s="193"/>
      <c r="B223" s="188"/>
      <c r="C223" s="188"/>
      <c r="D223" s="182"/>
      <c r="E223" s="187" t="s">
        <v>1053</v>
      </c>
      <c r="F223" s="184" t="s">
        <v>1507</v>
      </c>
      <c r="G223" s="184" t="s">
        <v>1508</v>
      </c>
      <c r="H223" s="185" t="s">
        <v>1509</v>
      </c>
    </row>
    <row r="224" ht="15">
      <c r="A224" s="180" t="s">
        <v>1066</v>
      </c>
      <c r="B224" s="185" t="s">
        <v>1067</v>
      </c>
      <c r="C224" s="185" t="s">
        <v>1068</v>
      </c>
      <c r="D224" s="184" t="s">
        <v>1069</v>
      </c>
      <c r="E224" s="192" t="s">
        <v>1058</v>
      </c>
      <c r="F224" s="191" t="s">
        <v>1059</v>
      </c>
      <c r="G224" s="191" t="s">
        <v>1060</v>
      </c>
      <c r="H224" s="190" t="s">
        <v>1061</v>
      </c>
    </row>
    <row r="225" ht="15">
      <c r="A225" s="193" t="s">
        <v>1510</v>
      </c>
      <c r="B225" s="185" t="s">
        <v>1090</v>
      </c>
      <c r="C225" s="185" t="s">
        <v>1091</v>
      </c>
      <c r="D225" s="184" t="s">
        <v>1092</v>
      </c>
      <c r="E225" s="182"/>
      <c r="F225" s="184"/>
      <c r="G225" s="184"/>
      <c r="H225" s="185"/>
    </row>
    <row r="226" ht="15">
      <c r="A226" s="180"/>
      <c r="B226" s="188"/>
      <c r="C226" s="188"/>
      <c r="D226" s="182"/>
      <c r="E226" s="192" t="s">
        <v>1511</v>
      </c>
      <c r="F226" s="191" t="s">
        <v>1063</v>
      </c>
      <c r="G226" s="191" t="s">
        <v>1064</v>
      </c>
      <c r="H226" s="190" t="s">
        <v>1065</v>
      </c>
    </row>
    <row r="227" ht="15">
      <c r="A227" s="180" t="s">
        <v>1100</v>
      </c>
      <c r="B227" s="185" t="s">
        <v>1101</v>
      </c>
      <c r="C227" s="185" t="s">
        <v>1102</v>
      </c>
      <c r="D227" s="184" t="s">
        <v>1103</v>
      </c>
      <c r="E227" s="184"/>
      <c r="F227" s="182"/>
      <c r="G227" s="182"/>
      <c r="H227" s="188"/>
    </row>
    <row r="228" ht="15">
      <c r="A228" s="180" t="s">
        <v>1104</v>
      </c>
      <c r="B228" s="185" t="s">
        <v>1105</v>
      </c>
      <c r="C228" s="185" t="s">
        <v>1106</v>
      </c>
      <c r="D228" s="184" t="s">
        <v>1107</v>
      </c>
      <c r="E228" s="182"/>
      <c r="F228" s="182"/>
      <c r="G228" s="182"/>
      <c r="H228" s="188"/>
    </row>
    <row r="229" ht="15">
      <c r="A229" s="193" t="s">
        <v>1510</v>
      </c>
      <c r="B229" s="185" t="s">
        <v>1108</v>
      </c>
      <c r="C229" s="185" t="s">
        <v>1109</v>
      </c>
      <c r="D229" s="184" t="s">
        <v>1110</v>
      </c>
      <c r="E229" s="187"/>
      <c r="F229" s="182"/>
      <c r="G229" s="182"/>
      <c r="H229" s="188"/>
    </row>
    <row r="230" ht="15">
      <c r="A230" s="193" t="s">
        <v>1512</v>
      </c>
      <c r="B230" s="188"/>
      <c r="C230" s="188"/>
      <c r="D230" s="182"/>
      <c r="E230" s="182"/>
      <c r="F230" s="182"/>
      <c r="G230" s="182"/>
      <c r="H230" s="188"/>
    </row>
    <row r="231" ht="16.399999999999999">
      <c r="A231" s="180"/>
      <c r="B231" s="188"/>
      <c r="C231" s="188"/>
      <c r="D231" s="182"/>
      <c r="E231" s="187" t="s">
        <v>1513</v>
      </c>
      <c r="F231" s="184" t="s">
        <v>1514</v>
      </c>
      <c r="G231" s="184" t="s">
        <v>1515</v>
      </c>
      <c r="H231" s="185" t="s">
        <v>1516</v>
      </c>
    </row>
    <row r="232" ht="15">
      <c r="A232" s="186"/>
      <c r="B232" s="188"/>
      <c r="C232" s="188"/>
      <c r="D232" s="182"/>
      <c r="E232" s="187" t="s">
        <v>1086</v>
      </c>
      <c r="F232" s="184" t="s">
        <v>1087</v>
      </c>
      <c r="G232" s="184" t="s">
        <v>1088</v>
      </c>
      <c r="H232" s="185" t="s">
        <v>1089</v>
      </c>
    </row>
    <row r="233" ht="15">
      <c r="A233" s="180" t="s">
        <v>1517</v>
      </c>
      <c r="B233" s="185" t="s">
        <v>1112</v>
      </c>
      <c r="C233" s="185" t="s">
        <v>1113</v>
      </c>
      <c r="D233" s="184" t="s">
        <v>1114</v>
      </c>
      <c r="E233" s="184"/>
      <c r="F233" s="182"/>
      <c r="G233" s="182"/>
      <c r="H233" s="188"/>
    </row>
    <row r="234" ht="15">
      <c r="A234" s="186"/>
      <c r="B234" s="188"/>
      <c r="C234" s="188"/>
      <c r="D234" s="182"/>
      <c r="E234" s="182"/>
      <c r="F234" s="182"/>
      <c r="G234" s="182"/>
      <c r="H234" s="188"/>
    </row>
    <row r="235" ht="15">
      <c r="A235" s="189" t="s">
        <v>1518</v>
      </c>
      <c r="B235" s="190" t="s">
        <v>1117</v>
      </c>
      <c r="C235" s="190" t="s">
        <v>1118</v>
      </c>
      <c r="D235" s="191" t="s">
        <v>1119</v>
      </c>
      <c r="E235" s="192" t="s">
        <v>1115</v>
      </c>
      <c r="F235" s="191" t="s">
        <v>1071</v>
      </c>
      <c r="G235" s="191" t="s">
        <v>1072</v>
      </c>
      <c r="H235" s="190" t="s">
        <v>1073</v>
      </c>
    </row>
    <row r="236" ht="15">
      <c r="A236" s="180" t="s">
        <v>1519</v>
      </c>
      <c r="B236" s="185" t="s">
        <v>1121</v>
      </c>
      <c r="C236" s="185" t="s">
        <v>1122</v>
      </c>
      <c r="D236" s="184" t="s">
        <v>1123</v>
      </c>
      <c r="E236" s="183"/>
      <c r="F236" s="182"/>
      <c r="G236" s="182"/>
      <c r="H236" s="188"/>
    </row>
    <row r="237" ht="15">
      <c r="A237" s="180" t="s">
        <v>74</v>
      </c>
      <c r="B237" s="185" t="s">
        <v>1129</v>
      </c>
      <c r="C237" s="185" t="s">
        <v>1130</v>
      </c>
      <c r="D237" s="184" t="s">
        <v>1131</v>
      </c>
      <c r="E237" s="183" t="s">
        <v>1520</v>
      </c>
      <c r="F237" s="184" t="s">
        <v>1125</v>
      </c>
      <c r="G237" s="184" t="s">
        <v>1126</v>
      </c>
      <c r="H237" s="185" t="s">
        <v>1127</v>
      </c>
    </row>
    <row r="238" ht="15">
      <c r="A238" s="193" t="s">
        <v>1510</v>
      </c>
      <c r="B238" s="185" t="s">
        <v>1152</v>
      </c>
      <c r="C238" s="185" t="s">
        <v>1153</v>
      </c>
      <c r="D238" s="184" t="s">
        <v>1154</v>
      </c>
      <c r="E238" s="187" t="s">
        <v>1521</v>
      </c>
      <c r="F238" s="184" t="s">
        <v>1137</v>
      </c>
      <c r="G238" s="184" t="s">
        <v>1138</v>
      </c>
      <c r="H238" s="185" t="s">
        <v>1139</v>
      </c>
    </row>
    <row r="239" ht="15">
      <c r="A239" s="180" t="s">
        <v>1522</v>
      </c>
      <c r="B239" s="185" t="s">
        <v>1523</v>
      </c>
      <c r="C239" s="185" t="s">
        <v>1524</v>
      </c>
      <c r="D239" s="184" t="s">
        <v>1525</v>
      </c>
      <c r="E239" s="187" t="s">
        <v>1526</v>
      </c>
      <c r="F239" s="184" t="s">
        <v>1145</v>
      </c>
      <c r="G239" s="184" t="s">
        <v>1146</v>
      </c>
      <c r="H239" s="185" t="s">
        <v>1147</v>
      </c>
    </row>
    <row r="240" ht="15">
      <c r="A240" s="193"/>
      <c r="B240" s="188"/>
      <c r="C240" s="188"/>
      <c r="D240" s="182"/>
      <c r="E240" s="194"/>
      <c r="F240" s="182"/>
      <c r="G240" s="182"/>
      <c r="H240" s="188"/>
    </row>
    <row r="241" ht="15">
      <c r="A241" s="195" t="s">
        <v>1527</v>
      </c>
      <c r="B241" s="196" t="s">
        <v>1156</v>
      </c>
      <c r="C241" s="196" t="s">
        <v>1157</v>
      </c>
      <c r="D241" s="197" t="s">
        <v>1158</v>
      </c>
      <c r="E241" s="198" t="s">
        <v>1528</v>
      </c>
      <c r="F241" s="197" t="s">
        <v>1160</v>
      </c>
      <c r="G241" s="197" t="s">
        <v>1161</v>
      </c>
      <c r="H241" s="196" t="s">
        <v>1162</v>
      </c>
    </row>
    <row r="242" ht="15">
      <c r="A242" s="199" t="s">
        <v>1529</v>
      </c>
      <c r="B242" s="200" t="s">
        <v>1164</v>
      </c>
      <c r="C242" s="200" t="s">
        <v>1165</v>
      </c>
      <c r="D242" s="179" t="s">
        <v>1166</v>
      </c>
      <c r="E242" s="201" t="s">
        <v>1530</v>
      </c>
      <c r="F242" s="179" t="s">
        <v>1168</v>
      </c>
      <c r="G242" s="179" t="s">
        <v>1169</v>
      </c>
      <c r="H242" s="200" t="s">
        <v>1170</v>
      </c>
    </row>
    <row r="243" ht="15">
      <c r="A243" s="107"/>
    </row>
    <row r="244" ht="15">
      <c r="A244" s="171"/>
    </row>
    <row r="245" ht="16.399999999999999">
      <c r="A245" s="202" t="s">
        <v>1531</v>
      </c>
      <c r="B245" s="203" t="s">
        <v>977</v>
      </c>
      <c r="C245" s="203" t="s">
        <v>978</v>
      </c>
      <c r="D245" s="203" t="s">
        <v>979</v>
      </c>
      <c r="E245" s="204" t="s">
        <v>198</v>
      </c>
      <c r="F245" s="203" t="s">
        <v>977</v>
      </c>
      <c r="G245" s="203" t="s">
        <v>978</v>
      </c>
      <c r="H245" s="203" t="s">
        <v>979</v>
      </c>
    </row>
    <row r="246" ht="15">
      <c r="A246" s="180"/>
      <c r="B246" s="188"/>
      <c r="C246" s="188"/>
      <c r="D246" s="182"/>
      <c r="E246" s="205"/>
      <c r="F246" s="205"/>
      <c r="G246" s="205"/>
      <c r="H246" s="205"/>
    </row>
    <row r="247" ht="15" customHeight="1">
      <c r="A247" s="180" t="s">
        <v>1532</v>
      </c>
      <c r="B247" s="185" t="s">
        <v>1193</v>
      </c>
      <c r="C247" s="185" t="s">
        <v>1194</v>
      </c>
      <c r="D247" s="184" t="s">
        <v>1195</v>
      </c>
      <c r="E247" s="202" t="s">
        <v>218</v>
      </c>
      <c r="F247" s="202"/>
      <c r="G247" s="202"/>
      <c r="H247" s="202"/>
    </row>
    <row r="248" ht="15">
      <c r="A248" s="180" t="s">
        <v>1533</v>
      </c>
      <c r="B248" s="185" t="s">
        <v>1213</v>
      </c>
      <c r="C248" s="185" t="s">
        <v>1214</v>
      </c>
      <c r="D248" s="184" t="s">
        <v>1215</v>
      </c>
      <c r="E248" s="183" t="s">
        <v>1534</v>
      </c>
      <c r="F248" s="206" t="s">
        <v>1347</v>
      </c>
      <c r="G248" s="206" t="s">
        <v>1535</v>
      </c>
      <c r="H248" s="207" t="s">
        <v>1349</v>
      </c>
    </row>
    <row r="249" ht="15">
      <c r="A249" s="193" t="s">
        <v>1536</v>
      </c>
      <c r="B249" s="185" t="s">
        <v>1225</v>
      </c>
      <c r="C249" s="185" t="s">
        <v>1226</v>
      </c>
      <c r="D249" s="184" t="s">
        <v>1227</v>
      </c>
      <c r="E249" s="187" t="s">
        <v>1351</v>
      </c>
      <c r="F249" s="184" t="s">
        <v>1352</v>
      </c>
      <c r="G249" s="184" t="s">
        <v>1353</v>
      </c>
      <c r="H249" s="185" t="s">
        <v>1354</v>
      </c>
    </row>
    <row r="250" ht="15">
      <c r="A250" s="180" t="s">
        <v>1537</v>
      </c>
      <c r="B250" s="185" t="s">
        <v>1229</v>
      </c>
      <c r="C250" s="185" t="s">
        <v>1231</v>
      </c>
      <c r="D250" s="184" t="s">
        <v>1233</v>
      </c>
      <c r="E250" s="187" t="s">
        <v>1538</v>
      </c>
      <c r="F250" s="184" t="s">
        <v>1356</v>
      </c>
      <c r="G250" s="184" t="s">
        <v>1357</v>
      </c>
      <c r="H250" s="185" t="s">
        <v>1358</v>
      </c>
    </row>
    <row r="251" ht="15">
      <c r="A251" s="193" t="s">
        <v>1539</v>
      </c>
      <c r="B251" s="185" t="s">
        <v>1236</v>
      </c>
      <c r="C251" s="185" t="s">
        <v>1237</v>
      </c>
      <c r="D251" s="184" t="s">
        <v>1238</v>
      </c>
      <c r="E251" s="183" t="s">
        <v>1540</v>
      </c>
      <c r="F251" s="184" t="s">
        <v>1541</v>
      </c>
      <c r="G251" s="184" t="s">
        <v>1542</v>
      </c>
      <c r="H251" s="185" t="s">
        <v>1543</v>
      </c>
    </row>
    <row r="252" ht="15">
      <c r="A252" s="180" t="s">
        <v>1544</v>
      </c>
      <c r="B252" s="185" t="s">
        <v>1239</v>
      </c>
      <c r="C252" s="185" t="s">
        <v>1241</v>
      </c>
      <c r="D252" s="184" t="s">
        <v>1243</v>
      </c>
      <c r="E252" s="187" t="s">
        <v>1545</v>
      </c>
      <c r="F252" s="184" t="s">
        <v>1360</v>
      </c>
      <c r="G252" s="184" t="s">
        <v>1361</v>
      </c>
      <c r="H252" s="185" t="s">
        <v>1362</v>
      </c>
    </row>
    <row r="253" ht="15">
      <c r="A253" s="193" t="s">
        <v>1546</v>
      </c>
      <c r="B253" s="185" t="s">
        <v>1258</v>
      </c>
      <c r="C253" s="185" t="s">
        <v>1259</v>
      </c>
      <c r="D253" s="184" t="s">
        <v>1260</v>
      </c>
      <c r="E253" s="208" t="s">
        <v>1547</v>
      </c>
      <c r="F253" s="197" t="s">
        <v>1364</v>
      </c>
      <c r="G253" s="197" t="s">
        <v>1366</v>
      </c>
      <c r="H253" s="196" t="s">
        <v>1367</v>
      </c>
    </row>
    <row r="254" ht="15" customHeight="1">
      <c r="A254" s="186" t="s">
        <v>1548</v>
      </c>
      <c r="B254" s="185" t="s">
        <v>1261</v>
      </c>
      <c r="C254" s="185" t="s">
        <v>1263</v>
      </c>
      <c r="D254" s="184" t="s">
        <v>1265</v>
      </c>
      <c r="E254" s="202" t="s">
        <v>1549</v>
      </c>
      <c r="F254" s="202"/>
      <c r="G254" s="202"/>
      <c r="H254" s="202"/>
    </row>
    <row r="255" ht="15">
      <c r="A255" s="186" t="s">
        <v>1550</v>
      </c>
      <c r="B255" s="185" t="s">
        <v>1551</v>
      </c>
      <c r="C255" s="185" t="s">
        <v>1552</v>
      </c>
      <c r="D255" s="184" t="s">
        <v>1553</v>
      </c>
      <c r="E255" s="187" t="s">
        <v>1554</v>
      </c>
      <c r="F255" s="206" t="s">
        <v>1197</v>
      </c>
      <c r="G255" s="206" t="s">
        <v>1198</v>
      </c>
      <c r="H255" s="207" t="s">
        <v>1199</v>
      </c>
    </row>
    <row r="256" ht="15">
      <c r="A256" s="186" t="s">
        <v>1555</v>
      </c>
      <c r="B256" s="185" t="s">
        <v>1301</v>
      </c>
      <c r="C256" s="185" t="s">
        <v>1303</v>
      </c>
      <c r="D256" s="184" t="s">
        <v>1305</v>
      </c>
      <c r="E256" s="187" t="s">
        <v>1556</v>
      </c>
      <c r="F256" s="184" t="s">
        <v>1370</v>
      </c>
      <c r="G256" s="184" t="s">
        <v>1372</v>
      </c>
      <c r="H256" s="185" t="s">
        <v>1373</v>
      </c>
    </row>
    <row r="257" ht="15">
      <c r="A257" s="180" t="s">
        <v>154</v>
      </c>
      <c r="B257" s="185" t="s">
        <v>1319</v>
      </c>
      <c r="C257" s="185" t="s">
        <v>1321</v>
      </c>
      <c r="D257" s="184" t="s">
        <v>1323</v>
      </c>
      <c r="E257" s="187" t="s">
        <v>1557</v>
      </c>
      <c r="F257" s="184" t="s">
        <v>1376</v>
      </c>
      <c r="G257" s="184" t="s">
        <v>1377</v>
      </c>
      <c r="H257" s="185" t="s">
        <v>1378</v>
      </c>
    </row>
    <row r="258" ht="15">
      <c r="A258" s="186"/>
      <c r="B258" s="188"/>
      <c r="C258" s="188"/>
      <c r="D258" s="182"/>
      <c r="E258" s="183" t="s">
        <v>1558</v>
      </c>
      <c r="F258" s="184" t="s">
        <v>1559</v>
      </c>
      <c r="G258" s="184" t="s">
        <v>1560</v>
      </c>
      <c r="H258" s="185" t="s">
        <v>1561</v>
      </c>
    </row>
    <row r="259" ht="15">
      <c r="A259" s="209" t="s">
        <v>1562</v>
      </c>
      <c r="B259" s="209"/>
      <c r="C259" s="209"/>
      <c r="D259" s="209"/>
      <c r="E259" s="210" t="s">
        <v>1563</v>
      </c>
      <c r="F259" s="184" t="s">
        <v>1564</v>
      </c>
      <c r="G259" s="197" t="s">
        <v>1565</v>
      </c>
      <c r="H259" s="185" t="s">
        <v>1566</v>
      </c>
    </row>
    <row r="260" ht="15" customHeight="1">
      <c r="A260" s="193" t="s">
        <v>1567</v>
      </c>
      <c r="B260" s="185" t="s">
        <v>1568</v>
      </c>
      <c r="C260" s="185" t="s">
        <v>1569</v>
      </c>
      <c r="D260" s="184" t="s">
        <v>1570</v>
      </c>
      <c r="E260" s="211" t="s">
        <v>1571</v>
      </c>
      <c r="F260" s="211"/>
      <c r="G260" s="211"/>
      <c r="H260" s="211"/>
    </row>
    <row r="261" ht="15">
      <c r="A261" s="193" t="s">
        <v>1572</v>
      </c>
      <c r="B261" s="185" t="s">
        <v>1573</v>
      </c>
      <c r="C261" s="185" t="s">
        <v>1574</v>
      </c>
      <c r="D261" s="184" t="s">
        <v>1575</v>
      </c>
      <c r="E261" s="212" t="s">
        <v>1576</v>
      </c>
      <c r="F261" s="184" t="s">
        <v>1382</v>
      </c>
      <c r="G261" s="206" t="s">
        <v>1383</v>
      </c>
      <c r="H261" s="185" t="s">
        <v>1384</v>
      </c>
    </row>
    <row r="262" ht="15">
      <c r="A262" s="193" t="s">
        <v>1577</v>
      </c>
      <c r="B262" s="185" t="s">
        <v>1578</v>
      </c>
      <c r="C262" s="185" t="s">
        <v>1579</v>
      </c>
      <c r="D262" s="184" t="s">
        <v>1580</v>
      </c>
      <c r="E262" s="213" t="s">
        <v>1581</v>
      </c>
      <c r="F262" s="184" t="s">
        <v>1387</v>
      </c>
      <c r="G262" s="184" t="s">
        <v>1388</v>
      </c>
      <c r="H262" s="185" t="s">
        <v>1389</v>
      </c>
    </row>
    <row r="263" ht="15">
      <c r="A263" s="214" t="s">
        <v>1582</v>
      </c>
      <c r="B263" s="196" t="s">
        <v>1583</v>
      </c>
      <c r="C263" s="196" t="s">
        <v>1584</v>
      </c>
      <c r="D263" s="197" t="s">
        <v>1585</v>
      </c>
      <c r="E263" s="215" t="s">
        <v>1586</v>
      </c>
      <c r="F263" s="184" t="s">
        <v>1391</v>
      </c>
      <c r="G263" s="197" t="s">
        <v>1392</v>
      </c>
      <c r="H263" s="185" t="s">
        <v>1393</v>
      </c>
    </row>
    <row r="264" ht="15" customHeight="1">
      <c r="A264" s="186"/>
      <c r="B264" s="216"/>
      <c r="C264" s="216"/>
      <c r="D264" s="187"/>
      <c r="E264" s="211" t="s">
        <v>1394</v>
      </c>
      <c r="F264" s="211"/>
      <c r="G264" s="211"/>
      <c r="H264" s="211"/>
    </row>
    <row r="265" ht="15">
      <c r="A265" s="180"/>
      <c r="B265" s="188"/>
      <c r="C265" s="188"/>
      <c r="D265" s="182"/>
      <c r="E265" s="217" t="s">
        <v>1587</v>
      </c>
      <c r="F265" s="184" t="s">
        <v>1396</v>
      </c>
      <c r="G265" s="206" t="s">
        <v>1397</v>
      </c>
      <c r="H265" s="185" t="s">
        <v>1398</v>
      </c>
    </row>
    <row r="266" ht="15">
      <c r="A266" s="218"/>
      <c r="B266" s="219"/>
      <c r="C266" s="219"/>
      <c r="D266" s="220"/>
      <c r="E266" s="208" t="s">
        <v>1399</v>
      </c>
      <c r="F266" s="197" t="s">
        <v>1400</v>
      </c>
      <c r="G266" s="197" t="s">
        <v>1401</v>
      </c>
      <c r="H266" s="196" t="s">
        <v>1402</v>
      </c>
    </row>
    <row r="267" ht="15">
      <c r="A267" s="171"/>
    </row>
    <row r="268" ht="15">
      <c r="A268" s="58"/>
    </row>
    <row r="269" ht="15">
      <c r="A269" s="58"/>
    </row>
    <row r="270" ht="15">
      <c r="A270" s="58"/>
    </row>
    <row r="271" ht="15">
      <c r="A271" s="58"/>
    </row>
    <row r="272" ht="15">
      <c r="A272" s="58"/>
    </row>
    <row r="273" ht="15">
      <c r="A273" s="58"/>
    </row>
    <row r="274" ht="15">
      <c r="A274" s="58"/>
    </row>
    <row r="275" ht="15">
      <c r="A275" s="58"/>
    </row>
    <row r="276" ht="15">
      <c r="A276" s="58"/>
    </row>
    <row r="277" ht="15">
      <c r="A277" s="58"/>
    </row>
    <row r="278" ht="15">
      <c r="A278" s="58"/>
    </row>
    <row r="279" ht="15">
      <c r="A279" s="58"/>
    </row>
    <row r="280" ht="15">
      <c r="A280" s="58"/>
    </row>
    <row r="281" ht="15">
      <c r="A281" s="58"/>
    </row>
    <row r="282" ht="15">
      <c r="A282" s="58"/>
    </row>
    <row r="283" ht="15">
      <c r="A283" s="58"/>
    </row>
    <row r="284" ht="15">
      <c r="A284" s="58"/>
    </row>
    <row r="285" ht="15">
      <c r="A285" s="58"/>
    </row>
    <row r="286" ht="15">
      <c r="A286" s="58"/>
    </row>
    <row r="287" ht="15">
      <c r="A287" s="58"/>
    </row>
    <row r="288" ht="15">
      <c r="A288" s="58"/>
    </row>
    <row r="289" ht="15">
      <c r="A289" s="58"/>
    </row>
    <row r="290" ht="15">
      <c r="A290" s="58"/>
    </row>
    <row r="291" ht="15">
      <c r="A291" s="58"/>
    </row>
    <row r="292" ht="15">
      <c r="A292" s="58"/>
    </row>
  </sheetData>
  <mergeCells count="112">
    <mergeCell ref="B58:C58"/>
    <mergeCell ref="D58:E58"/>
    <mergeCell ref="F58:G58"/>
    <mergeCell ref="B81:B82"/>
    <mergeCell ref="C81:C82"/>
    <mergeCell ref="D81:D82"/>
    <mergeCell ref="E81:E82"/>
    <mergeCell ref="F81:F82"/>
    <mergeCell ref="G81:G82"/>
    <mergeCell ref="B88:B89"/>
    <mergeCell ref="C88:C89"/>
    <mergeCell ref="D88:D89"/>
    <mergeCell ref="E88:E89"/>
    <mergeCell ref="F88:F89"/>
    <mergeCell ref="G88:G89"/>
    <mergeCell ref="B95:B96"/>
    <mergeCell ref="C95:C96"/>
    <mergeCell ref="D95:D96"/>
    <mergeCell ref="E95:E96"/>
    <mergeCell ref="F95:F96"/>
    <mergeCell ref="G95:G96"/>
    <mergeCell ref="B115:B116"/>
    <mergeCell ref="C115:C116"/>
    <mergeCell ref="D115:D116"/>
    <mergeCell ref="E115:E116"/>
    <mergeCell ref="F115:F116"/>
    <mergeCell ref="G115:G116"/>
    <mergeCell ref="B123:B125"/>
    <mergeCell ref="C123:C125"/>
    <mergeCell ref="D123:D125"/>
    <mergeCell ref="E123:E125"/>
    <mergeCell ref="F123:F125"/>
    <mergeCell ref="G123:G125"/>
    <mergeCell ref="A133:B133"/>
    <mergeCell ref="C133:D133"/>
    <mergeCell ref="E133:F133"/>
    <mergeCell ref="G133:H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C146:C147"/>
    <mergeCell ref="D146:D147"/>
    <mergeCell ref="E146:E147"/>
    <mergeCell ref="F146:F147"/>
    <mergeCell ref="G146:G147"/>
    <mergeCell ref="H146:H147"/>
    <mergeCell ref="A147:B147"/>
    <mergeCell ref="A148:B148"/>
    <mergeCell ref="A149:B149"/>
    <mergeCell ref="A150:B150"/>
    <mergeCell ref="A152:B152"/>
    <mergeCell ref="A153:B153"/>
    <mergeCell ref="A154:B154"/>
    <mergeCell ref="A155:B155"/>
    <mergeCell ref="A156:B156"/>
    <mergeCell ref="A157:B157"/>
    <mergeCell ref="A158:B158"/>
    <mergeCell ref="B166:D166"/>
    <mergeCell ref="E166:G166"/>
    <mergeCell ref="B169:B172"/>
    <mergeCell ref="C169:C172"/>
    <mergeCell ref="D169:D172"/>
    <mergeCell ref="E169:E172"/>
    <mergeCell ref="F169:F172"/>
    <mergeCell ref="G169:G172"/>
    <mergeCell ref="A173:A174"/>
    <mergeCell ref="B173:B174"/>
    <mergeCell ref="C173:C174"/>
    <mergeCell ref="D173:D174"/>
    <mergeCell ref="E173:E174"/>
    <mergeCell ref="F173:F174"/>
    <mergeCell ref="G173:G174"/>
    <mergeCell ref="B176:B179"/>
    <mergeCell ref="C176:C179"/>
    <mergeCell ref="D176:D179"/>
    <mergeCell ref="E176:E179"/>
    <mergeCell ref="F176:F179"/>
    <mergeCell ref="G176:G179"/>
    <mergeCell ref="B180:B182"/>
    <mergeCell ref="C180:C182"/>
    <mergeCell ref="D180:D182"/>
    <mergeCell ref="E180:E182"/>
    <mergeCell ref="F180:F182"/>
    <mergeCell ref="G180:G182"/>
    <mergeCell ref="B184:B188"/>
    <mergeCell ref="C184:C188"/>
    <mergeCell ref="D184:D188"/>
    <mergeCell ref="E184:E188"/>
    <mergeCell ref="F184:F188"/>
    <mergeCell ref="G184:G188"/>
    <mergeCell ref="B190:B192"/>
    <mergeCell ref="C190:C192"/>
    <mergeCell ref="D190:D192"/>
    <mergeCell ref="E190:E192"/>
    <mergeCell ref="F190:F192"/>
    <mergeCell ref="G190:G192"/>
    <mergeCell ref="E246:H246"/>
    <mergeCell ref="E247:H247"/>
    <mergeCell ref="E254:H254"/>
    <mergeCell ref="A259:D259"/>
    <mergeCell ref="E260:H260"/>
    <mergeCell ref="E264:H264"/>
  </mergeCells>
  <printOptions headings="0" gridLines="0" horizontalCentered="0" verticalCentered="0"/>
  <pageMargins left="0.69999999999999996" right="0.69999999999999996" top="0.75" bottom="0.75" header="0.51181102362204689" footer="0.51181102362204689"/>
  <pageSetup paperSize="9" scale="100" fitToWidth="1" fitToHeight="1" pageOrder="downThenOver" orientation="portrait" usePrinterDefaults="1" blackAndWhite="0" draft="0" cellComments="none" useFirstPageNumber="0" errors="displayed" horizontalDpi="300" verticalDpi="300" copies="1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filterMode="0">
    <tabColor rgb="FFD9F2D0"/>
    <outlinePr applyStyles="0" summaryBelow="1" summaryRight="1" showOutlineSymbols="1"/>
    <pageSetUpPr autoPageBreaks="1" fitToPage="0"/>
  </sheetPr>
  <sheetViews>
    <sheetView showFormulas="0" showGridLines="0" showRowColHeaders="1" showZeros="1" rightToLeft="0" view="normal" topLeftCell="A1" zoomScale="110" workbookViewId="0">
      <pane xSplit="2" ySplit="3" topLeftCell="C4" activePane="bottomRight" state="frozen"/>
      <selection activeCell="A3" activeCellId="0" sqref="A3"/>
    </sheetView>
  </sheetViews>
  <sheetFormatPr defaultColWidth="10.859375" defaultRowHeight="14.25"/>
  <cols>
    <col customWidth="1" min="1" max="1" style="20" width="12.57"/>
    <col customWidth="1" min="2" max="2" style="5" width="84.569999999999993"/>
    <col customWidth="1" min="3" max="8" style="7" width="8.1400000000000006"/>
    <col customWidth="1" hidden="1" min="9" max="9" style="16" width="9.8599999999999994"/>
    <col customWidth="1" min="10" max="10" style="8" width="35.57"/>
    <col customWidth="1" min="11" max="11" style="221" width="30.57"/>
    <col customWidth="1" min="12" max="12" style="5" width="30.43"/>
    <col customWidth="0" min="13" max="16384" style="5" width="10.859999999999999"/>
  </cols>
  <sheetData>
    <row r="2" ht="22.5">
      <c r="A2" s="20" t="s">
        <v>238</v>
      </c>
      <c r="B2" s="9" t="s">
        <v>0</v>
      </c>
      <c r="C2" s="9"/>
      <c r="D2" s="9"/>
      <c r="E2" s="9"/>
      <c r="F2" s="9"/>
      <c r="G2" s="9"/>
      <c r="H2" s="10" t="s">
        <v>239</v>
      </c>
      <c r="I2" s="11" t="s">
        <v>9</v>
      </c>
      <c r="J2" s="12" t="s">
        <v>1588</v>
      </c>
      <c r="K2" s="222" t="s">
        <v>1589</v>
      </c>
    </row>
    <row r="4" ht="12">
      <c r="A4" s="20" t="s">
        <v>242</v>
      </c>
      <c r="B4" s="13" t="s">
        <v>1590</v>
      </c>
      <c r="C4" s="26" t="s">
        <v>4</v>
      </c>
      <c r="D4" s="26" t="s">
        <v>5</v>
      </c>
      <c r="E4" s="26" t="s">
        <v>6</v>
      </c>
      <c r="F4" s="26" t="s">
        <v>7</v>
      </c>
      <c r="G4" s="26" t="s">
        <v>8</v>
      </c>
      <c r="H4" s="14"/>
    </row>
    <row r="5" ht="12">
      <c r="A5" s="20" t="s">
        <v>244</v>
      </c>
      <c r="B5" s="15" t="s">
        <v>10</v>
      </c>
      <c r="L5" s="5" t="s">
        <v>2</v>
      </c>
    </row>
    <row r="6" ht="12">
      <c r="A6" s="20" t="s">
        <v>245</v>
      </c>
      <c r="B6" s="5" t="s">
        <v>246</v>
      </c>
      <c r="L6" s="5" t="s">
        <v>247</v>
      </c>
    </row>
    <row r="7" ht="12">
      <c r="A7" s="20" t="s">
        <v>245</v>
      </c>
      <c r="B7" s="5" t="s">
        <v>248</v>
      </c>
    </row>
    <row r="8" ht="12" hidden="1">
      <c r="B8" s="5" t="s">
        <v>13</v>
      </c>
      <c r="L8" s="5" t="s">
        <v>1591</v>
      </c>
    </row>
    <row r="9" ht="12" hidden="1"/>
    <row r="10" s="223" customFormat="1" ht="12" hidden="1">
      <c r="A10" s="224"/>
      <c r="B10" s="223" t="s">
        <v>14</v>
      </c>
      <c r="C10" s="25"/>
      <c r="D10" s="25" t="s">
        <v>15</v>
      </c>
      <c r="E10" s="25"/>
      <c r="F10" s="25"/>
      <c r="G10" s="25"/>
      <c r="H10" s="7"/>
      <c r="I10" s="225"/>
      <c r="J10" s="226"/>
      <c r="K10" s="227" t="s">
        <v>1592</v>
      </c>
      <c r="L10" s="223" t="s">
        <v>1593</v>
      </c>
    </row>
    <row r="11" s="223" customFormat="1" ht="12" hidden="1">
      <c r="A11" s="224"/>
      <c r="B11" s="223" t="s">
        <v>16</v>
      </c>
      <c r="C11" s="25"/>
      <c r="D11" s="25" t="s">
        <v>15</v>
      </c>
      <c r="E11" s="25"/>
      <c r="F11" s="25"/>
      <c r="G11" s="25"/>
      <c r="H11" s="7"/>
      <c r="I11" s="225"/>
      <c r="J11" s="226"/>
      <c r="K11" s="227" t="s">
        <v>1592</v>
      </c>
    </row>
    <row r="12" s="223" customFormat="1" ht="12" hidden="1">
      <c r="A12" s="224"/>
      <c r="B12" s="223" t="s">
        <v>17</v>
      </c>
      <c r="C12" s="25"/>
      <c r="D12" s="25"/>
      <c r="E12" s="25"/>
      <c r="F12" s="25"/>
      <c r="G12" s="25"/>
      <c r="H12" s="7"/>
      <c r="I12" s="225"/>
      <c r="J12" s="226"/>
      <c r="K12" s="227" t="s">
        <v>1592</v>
      </c>
    </row>
    <row r="13" s="223" customFormat="1" ht="12" hidden="1">
      <c r="A13" s="224"/>
      <c r="B13" s="223" t="s">
        <v>18</v>
      </c>
      <c r="C13" s="25"/>
      <c r="D13" s="25"/>
      <c r="E13" s="25"/>
      <c r="F13" s="25"/>
      <c r="G13" s="25"/>
      <c r="H13" s="7"/>
      <c r="I13" s="225"/>
      <c r="J13" s="226"/>
      <c r="K13" s="227" t="s">
        <v>1592</v>
      </c>
    </row>
    <row r="14" ht="12" hidden="1"/>
    <row r="15" ht="12" hidden="1"/>
    <row r="16" s="223" customFormat="1" ht="12" hidden="1">
      <c r="A16" s="224"/>
      <c r="B16" s="223" t="s">
        <v>19</v>
      </c>
      <c r="C16" s="25"/>
      <c r="D16" s="25"/>
      <c r="E16" s="25"/>
      <c r="F16" s="25"/>
      <c r="G16" s="25"/>
      <c r="H16" s="7"/>
      <c r="I16" s="225"/>
      <c r="J16" s="226"/>
      <c r="K16" s="227" t="s">
        <v>1592</v>
      </c>
    </row>
    <row r="17" s="223" customFormat="1" ht="12" hidden="1">
      <c r="A17" s="224"/>
      <c r="B17" s="223" t="s">
        <v>20</v>
      </c>
      <c r="C17" s="25"/>
      <c r="D17" s="25"/>
      <c r="E17" s="25"/>
      <c r="F17" s="25"/>
      <c r="G17" s="25"/>
      <c r="H17" s="7"/>
      <c r="I17" s="225"/>
      <c r="J17" s="226"/>
      <c r="K17" s="227" t="s">
        <v>1592</v>
      </c>
    </row>
    <row r="18" ht="12" hidden="1"/>
    <row r="19" s="223" customFormat="1" ht="12" hidden="1">
      <c r="A19" s="224"/>
      <c r="B19" s="223" t="s">
        <v>21</v>
      </c>
      <c r="C19" s="25"/>
      <c r="D19" s="25"/>
      <c r="E19" s="25"/>
      <c r="F19" s="25"/>
      <c r="G19" s="25"/>
      <c r="H19" s="7"/>
      <c r="I19" s="225"/>
      <c r="J19" s="226"/>
      <c r="K19" s="227" t="s">
        <v>1594</v>
      </c>
    </row>
    <row r="20" ht="12" hidden="1"/>
    <row r="21" s="223" customFormat="1" ht="12" hidden="1">
      <c r="A21" s="224"/>
      <c r="B21" s="223" t="s">
        <v>22</v>
      </c>
      <c r="C21" s="25"/>
      <c r="D21" s="25"/>
      <c r="E21" s="25"/>
      <c r="F21" s="25"/>
      <c r="G21" s="25"/>
      <c r="H21" s="7"/>
      <c r="I21" s="225"/>
      <c r="J21" s="226"/>
      <c r="K21" s="227" t="s">
        <v>1595</v>
      </c>
    </row>
    <row r="22" s="223" customFormat="1" ht="12" hidden="1">
      <c r="A22" s="224"/>
      <c r="B22" s="223" t="s">
        <v>23</v>
      </c>
      <c r="C22" s="25"/>
      <c r="D22" s="25"/>
      <c r="E22" s="25"/>
      <c r="F22" s="25"/>
      <c r="G22" s="25"/>
      <c r="H22" s="7"/>
      <c r="I22" s="225"/>
      <c r="J22" s="226"/>
      <c r="K22" s="227" t="s">
        <v>1595</v>
      </c>
    </row>
    <row r="23" ht="12" hidden="1"/>
    <row r="24" s="223" customFormat="1" ht="12" hidden="1">
      <c r="A24" s="224"/>
      <c r="B24" s="223" t="s">
        <v>24</v>
      </c>
      <c r="C24" s="25"/>
      <c r="D24" s="25"/>
      <c r="E24" s="25"/>
      <c r="F24" s="25"/>
      <c r="G24" s="25"/>
      <c r="H24" s="7"/>
      <c r="I24" s="225"/>
      <c r="J24" s="226"/>
      <c r="K24" s="227" t="s">
        <v>1596</v>
      </c>
    </row>
    <row r="25" s="223" customFormat="1" ht="12" hidden="1">
      <c r="A25" s="224"/>
      <c r="B25" s="223" t="s">
        <v>25</v>
      </c>
      <c r="C25" s="25"/>
      <c r="D25" s="25"/>
      <c r="E25" s="25"/>
      <c r="F25" s="25"/>
      <c r="G25" s="25"/>
      <c r="H25" s="7"/>
      <c r="I25" s="225"/>
      <c r="J25" s="226"/>
      <c r="K25" s="227" t="s">
        <v>1596</v>
      </c>
    </row>
    <row r="26" s="223" customFormat="1" ht="12" hidden="1">
      <c r="A26" s="224"/>
      <c r="B26" s="223" t="s">
        <v>26</v>
      </c>
      <c r="C26" s="25"/>
      <c r="D26" s="25"/>
      <c r="E26" s="25"/>
      <c r="F26" s="25"/>
      <c r="G26" s="25"/>
      <c r="H26" s="7"/>
      <c r="I26" s="225"/>
      <c r="J26" s="226"/>
      <c r="K26" s="227" t="s">
        <v>1596</v>
      </c>
    </row>
    <row r="27" s="223" customFormat="1" ht="12" hidden="1">
      <c r="A27" s="224"/>
      <c r="B27" s="223" t="s">
        <v>27</v>
      </c>
      <c r="C27" s="25"/>
      <c r="D27" s="25"/>
      <c r="E27" s="25"/>
      <c r="F27" s="25"/>
      <c r="G27" s="25"/>
      <c r="H27" s="7"/>
      <c r="I27" s="225"/>
      <c r="J27" s="226"/>
      <c r="K27" s="227" t="s">
        <v>1596</v>
      </c>
    </row>
    <row r="28" ht="12" hidden="1"/>
    <row r="29" s="223" customFormat="1" ht="12" hidden="1">
      <c r="A29" s="224"/>
      <c r="B29" s="223" t="s">
        <v>28</v>
      </c>
      <c r="C29" s="25"/>
      <c r="D29" s="25"/>
      <c r="E29" s="25"/>
      <c r="F29" s="25"/>
      <c r="G29" s="25"/>
      <c r="H29" s="7"/>
      <c r="I29" s="225"/>
      <c r="J29" s="226"/>
      <c r="K29" s="227" t="s">
        <v>1596</v>
      </c>
    </row>
    <row r="30" ht="12" hidden="1"/>
    <row r="31" s="223" customFormat="1" ht="12" hidden="1">
      <c r="A31" s="224"/>
      <c r="B31" s="223" t="s">
        <v>29</v>
      </c>
      <c r="C31" s="25"/>
      <c r="D31" s="25"/>
      <c r="E31" s="25"/>
      <c r="F31" s="25"/>
      <c r="G31" s="25"/>
      <c r="H31" s="7"/>
      <c r="I31" s="225"/>
      <c r="J31" s="226"/>
      <c r="K31" s="227" t="s">
        <v>1596</v>
      </c>
    </row>
    <row r="32" ht="12" hidden="1"/>
    <row r="33" s="228" customFormat="1" ht="12" hidden="1">
      <c r="A33" s="229"/>
      <c r="B33" s="228" t="s">
        <v>30</v>
      </c>
      <c r="C33" s="19"/>
      <c r="D33" s="19"/>
      <c r="E33" s="19"/>
      <c r="F33" s="19"/>
      <c r="G33" s="19"/>
      <c r="H33" s="7"/>
      <c r="I33" s="230"/>
      <c r="J33" s="231"/>
      <c r="K33" s="232" t="s">
        <v>1597</v>
      </c>
    </row>
    <row r="34" s="223" customFormat="1" ht="12" hidden="1">
      <c r="A34" s="224"/>
      <c r="B34" s="223" t="s">
        <v>31</v>
      </c>
      <c r="C34" s="25"/>
      <c r="D34" s="25"/>
      <c r="E34" s="25"/>
      <c r="F34" s="25"/>
      <c r="G34" s="25"/>
      <c r="H34" s="7"/>
      <c r="I34" s="225"/>
      <c r="J34" s="226"/>
      <c r="K34" s="227" t="s">
        <v>1598</v>
      </c>
    </row>
    <row r="35" s="228" customFormat="1" ht="12" hidden="1">
      <c r="A35" s="229"/>
      <c r="B35" s="228" t="s">
        <v>32</v>
      </c>
      <c r="C35" s="19"/>
      <c r="D35" s="19"/>
      <c r="E35" s="19"/>
      <c r="F35" s="19"/>
      <c r="G35" s="19"/>
      <c r="H35" s="7"/>
      <c r="I35" s="230"/>
      <c r="J35" s="231"/>
      <c r="K35" s="232" t="s">
        <v>1599</v>
      </c>
    </row>
    <row r="36" ht="12" hidden="1"/>
    <row r="37" s="223" customFormat="1" ht="12" hidden="1">
      <c r="A37" s="224"/>
      <c r="B37" s="223" t="s">
        <v>33</v>
      </c>
      <c r="C37" s="25"/>
      <c r="D37" s="25"/>
      <c r="E37" s="25"/>
      <c r="F37" s="25"/>
      <c r="G37" s="25"/>
      <c r="H37" s="7"/>
      <c r="I37" s="225"/>
      <c r="J37" s="226"/>
      <c r="K37" s="227" t="s">
        <v>1596</v>
      </c>
    </row>
    <row r="38" s="223" customFormat="1" ht="12" hidden="1">
      <c r="A38" s="224"/>
      <c r="B38" s="223" t="s">
        <v>34</v>
      </c>
      <c r="C38" s="25"/>
      <c r="D38" s="25"/>
      <c r="E38" s="25"/>
      <c r="F38" s="25"/>
      <c r="G38" s="25"/>
      <c r="H38" s="7"/>
      <c r="I38" s="225"/>
      <c r="J38" s="226"/>
      <c r="K38" s="227" t="s">
        <v>1600</v>
      </c>
    </row>
    <row r="39" s="223" customFormat="1" ht="12" hidden="1">
      <c r="A39" s="224"/>
      <c r="B39" s="223" t="s">
        <v>35</v>
      </c>
      <c r="C39" s="25"/>
      <c r="D39" s="25"/>
      <c r="E39" s="25"/>
      <c r="F39" s="25"/>
      <c r="G39" s="25"/>
      <c r="H39" s="7"/>
      <c r="I39" s="225"/>
      <c r="J39" s="226"/>
      <c r="K39" s="227" t="s">
        <v>1596</v>
      </c>
    </row>
    <row r="40" s="223" customFormat="1" ht="12" hidden="1">
      <c r="A40" s="224"/>
      <c r="B40" s="223" t="s">
        <v>37</v>
      </c>
      <c r="C40" s="25"/>
      <c r="D40" s="25"/>
      <c r="E40" s="25"/>
      <c r="F40" s="25"/>
      <c r="G40" s="25"/>
      <c r="H40" s="7"/>
      <c r="I40" s="225"/>
      <c r="J40" s="226"/>
      <c r="K40" s="227" t="s">
        <v>1600</v>
      </c>
    </row>
    <row r="41" s="223" customFormat="1" ht="12" hidden="1">
      <c r="A41" s="224"/>
      <c r="B41" s="223" t="s">
        <v>38</v>
      </c>
      <c r="C41" s="25"/>
      <c r="D41" s="25"/>
      <c r="E41" s="25"/>
      <c r="F41" s="25"/>
      <c r="G41" s="25"/>
      <c r="H41" s="7"/>
      <c r="I41" s="225"/>
      <c r="J41" s="226"/>
      <c r="K41" s="227" t="s">
        <v>1598</v>
      </c>
    </row>
    <row r="42" s="223" customFormat="1" ht="12" hidden="1">
      <c r="A42" s="224"/>
      <c r="B42" s="223" t="s">
        <v>39</v>
      </c>
      <c r="C42" s="25"/>
      <c r="D42" s="25"/>
      <c r="E42" s="25"/>
      <c r="F42" s="25"/>
      <c r="G42" s="25"/>
      <c r="H42" s="7"/>
      <c r="I42" s="225"/>
      <c r="J42" s="226"/>
      <c r="K42" s="227" t="s">
        <v>1598</v>
      </c>
    </row>
    <row r="43" ht="12" hidden="1"/>
    <row r="44" s="223" customFormat="1" ht="12" hidden="1">
      <c r="A44" s="224"/>
      <c r="B44" s="223" t="s">
        <v>40</v>
      </c>
      <c r="C44" s="25"/>
      <c r="D44" s="25"/>
      <c r="E44" s="25"/>
      <c r="F44" s="25"/>
      <c r="G44" s="25"/>
      <c r="H44" s="7"/>
      <c r="I44" s="225"/>
      <c r="J44" s="226"/>
      <c r="K44" s="227" t="s">
        <v>1596</v>
      </c>
    </row>
    <row r="45" ht="12" hidden="1"/>
    <row r="46" ht="12" hidden="1">
      <c r="L46" s="5" t="s">
        <v>1601</v>
      </c>
    </row>
    <row r="48" ht="12">
      <c r="A48" s="20" t="s">
        <v>238</v>
      </c>
      <c r="B48" s="9" t="s">
        <v>249</v>
      </c>
      <c r="C48" s="9"/>
      <c r="D48" s="9"/>
      <c r="E48" s="9"/>
      <c r="F48" s="9"/>
      <c r="G48" s="9"/>
      <c r="H48" s="16"/>
      <c r="I48" s="17"/>
      <c r="J48" s="18"/>
    </row>
    <row r="49" ht="12">
      <c r="L49" s="5" t="s">
        <v>1602</v>
      </c>
    </row>
    <row r="50" ht="12">
      <c r="A50" s="20" t="s">
        <v>242</v>
      </c>
      <c r="B50" s="13" t="s">
        <v>42</v>
      </c>
      <c r="C50" s="26" t="s">
        <v>4</v>
      </c>
      <c r="D50" s="26" t="s">
        <v>5</v>
      </c>
      <c r="E50" s="26" t="s">
        <v>6</v>
      </c>
      <c r="F50" s="26" t="s">
        <v>7</v>
      </c>
      <c r="G50" s="26" t="s">
        <v>8</v>
      </c>
      <c r="H50" s="14"/>
      <c r="L50" s="5" t="s">
        <v>1603</v>
      </c>
    </row>
    <row r="51" ht="12">
      <c r="A51" s="20" t="s">
        <v>244</v>
      </c>
      <c r="B51" s="15" t="s">
        <v>10</v>
      </c>
      <c r="L51" s="5" t="s">
        <v>1604</v>
      </c>
    </row>
    <row r="52" ht="12">
      <c r="B52" s="15"/>
    </row>
    <row r="53" ht="12">
      <c r="A53" s="20" t="s">
        <v>245</v>
      </c>
      <c r="B53" s="5" t="s">
        <v>252</v>
      </c>
      <c r="H53" s="19" t="s">
        <v>1605</v>
      </c>
      <c r="I53" s="16" t="s">
        <v>254</v>
      </c>
      <c r="J53" s="8" t="s">
        <v>1605</v>
      </c>
    </row>
    <row r="54" ht="12">
      <c r="A54" s="20" t="s">
        <v>245</v>
      </c>
      <c r="B54" s="5" t="s">
        <v>255</v>
      </c>
      <c r="H54" s="19" t="s">
        <v>1606</v>
      </c>
      <c r="I54" s="16" t="s">
        <v>257</v>
      </c>
      <c r="J54" s="8" t="s">
        <v>1606</v>
      </c>
    </row>
    <row r="55" ht="14.15">
      <c r="A55" s="20" t="s">
        <v>245</v>
      </c>
      <c r="B55" s="5" t="s">
        <v>259</v>
      </c>
      <c r="H55" s="7" t="s">
        <v>256</v>
      </c>
      <c r="I55" s="16" t="s">
        <v>261</v>
      </c>
      <c r="J55" s="233" t="s">
        <v>1607</v>
      </c>
    </row>
    <row r="56" ht="14.15">
      <c r="A56" s="20" t="s">
        <v>263</v>
      </c>
      <c r="B56" s="15" t="s">
        <v>46</v>
      </c>
      <c r="H56" s="7" t="s">
        <v>1608</v>
      </c>
      <c r="I56" s="16" t="s">
        <v>265</v>
      </c>
      <c r="J56" s="233" t="s">
        <v>1609</v>
      </c>
    </row>
    <row r="57" ht="12">
      <c r="A57" s="20" t="s">
        <v>245</v>
      </c>
      <c r="B57" s="5" t="s">
        <v>267</v>
      </c>
      <c r="H57" s="19">
        <v>426</v>
      </c>
      <c r="I57" s="16" t="s">
        <v>269</v>
      </c>
      <c r="J57" s="8" t="s">
        <v>1610</v>
      </c>
    </row>
    <row r="58" ht="14.15">
      <c r="A58" s="20" t="s">
        <v>245</v>
      </c>
      <c r="B58" s="5" t="s">
        <v>1611</v>
      </c>
      <c r="H58" s="7" t="s">
        <v>260</v>
      </c>
      <c r="I58" s="16" t="s">
        <v>272</v>
      </c>
      <c r="J58" s="233" t="s">
        <v>1612</v>
      </c>
    </row>
    <row r="59" ht="12">
      <c r="A59" s="20" t="s">
        <v>245</v>
      </c>
      <c r="B59" s="5" t="s">
        <v>274</v>
      </c>
      <c r="H59" s="19" t="s">
        <v>1613</v>
      </c>
      <c r="I59" s="16" t="s">
        <v>276</v>
      </c>
      <c r="J59" s="8" t="s">
        <v>1614</v>
      </c>
    </row>
    <row r="60" s="223" customFormat="1" ht="12" hidden="1">
      <c r="A60" s="224"/>
      <c r="B60" s="223" t="s">
        <v>48</v>
      </c>
      <c r="C60" s="25"/>
      <c r="D60" s="25"/>
      <c r="E60" s="25"/>
      <c r="F60" s="25"/>
      <c r="G60" s="25"/>
      <c r="H60" s="7" t="s">
        <v>1615</v>
      </c>
      <c r="I60" s="225"/>
      <c r="J60" s="8"/>
      <c r="K60" s="227"/>
    </row>
    <row r="61" ht="14.15">
      <c r="A61" s="20" t="s">
        <v>263</v>
      </c>
      <c r="B61" s="15" t="s">
        <v>1616</v>
      </c>
      <c r="H61" s="7" t="s">
        <v>1617</v>
      </c>
      <c r="I61" s="16" t="s">
        <v>280</v>
      </c>
      <c r="J61" s="233" t="s">
        <v>1618</v>
      </c>
    </row>
    <row r="62" s="223" customFormat="1" ht="12" hidden="1">
      <c r="A62" s="224"/>
      <c r="B62" s="223" t="s">
        <v>50</v>
      </c>
      <c r="C62" s="25"/>
      <c r="D62" s="25"/>
      <c r="E62" s="25"/>
      <c r="F62" s="25"/>
      <c r="G62" s="25"/>
      <c r="H62" s="7"/>
      <c r="I62" s="225"/>
      <c r="J62" s="8"/>
      <c r="K62" s="227"/>
    </row>
    <row r="63" s="223" customFormat="1" ht="12" hidden="1">
      <c r="A63" s="224"/>
      <c r="B63" s="223" t="s">
        <v>51</v>
      </c>
      <c r="C63" s="25"/>
      <c r="D63" s="25"/>
      <c r="E63" s="25"/>
      <c r="F63" s="25"/>
      <c r="G63" s="25"/>
      <c r="H63" s="7"/>
      <c r="I63" s="225"/>
      <c r="J63" s="8"/>
      <c r="K63" s="227"/>
    </row>
    <row r="64" ht="12">
      <c r="A64" s="20" t="s">
        <v>245</v>
      </c>
      <c r="B64" s="5" t="s">
        <v>282</v>
      </c>
      <c r="H64" s="19" t="s">
        <v>1619</v>
      </c>
      <c r="I64" s="16" t="s">
        <v>284</v>
      </c>
      <c r="J64" s="8" t="s">
        <v>1619</v>
      </c>
    </row>
    <row r="65" ht="14.15">
      <c r="A65" s="20" t="s">
        <v>245</v>
      </c>
      <c r="B65" s="5" t="s">
        <v>286</v>
      </c>
      <c r="H65" s="19" t="s">
        <v>1620</v>
      </c>
      <c r="I65" s="16" t="s">
        <v>288</v>
      </c>
      <c r="J65" s="233" t="s">
        <v>1620</v>
      </c>
    </row>
    <row r="66" ht="12">
      <c r="A66" s="20" t="s">
        <v>263</v>
      </c>
      <c r="B66" s="15" t="s">
        <v>54</v>
      </c>
      <c r="H66" s="7" t="s">
        <v>1621</v>
      </c>
      <c r="I66" s="16" t="s">
        <v>291</v>
      </c>
      <c r="J66" s="8" t="s">
        <v>1622</v>
      </c>
    </row>
    <row r="67" ht="14.15">
      <c r="A67" s="20" t="s">
        <v>263</v>
      </c>
      <c r="B67" s="15" t="s">
        <v>1623</v>
      </c>
      <c r="H67" s="7" t="s">
        <v>294</v>
      </c>
      <c r="I67" s="16" t="s">
        <v>295</v>
      </c>
      <c r="J67" s="8" t="s">
        <v>1624</v>
      </c>
    </row>
    <row r="68" ht="12">
      <c r="A68" s="20" t="s">
        <v>297</v>
      </c>
      <c r="B68" s="21" t="s">
        <v>298</v>
      </c>
      <c r="H68" s="7" t="s">
        <v>299</v>
      </c>
      <c r="I68" s="16" t="s">
        <v>300</v>
      </c>
      <c r="J68" s="8" t="s">
        <v>1625</v>
      </c>
    </row>
    <row r="69" ht="12">
      <c r="A69" s="20" t="s">
        <v>245</v>
      </c>
      <c r="B69" s="5" t="s">
        <v>1626</v>
      </c>
      <c r="H69" s="7" t="s">
        <v>271</v>
      </c>
      <c r="I69" s="16" t="s">
        <v>304</v>
      </c>
      <c r="J69" s="8" t="s">
        <v>1627</v>
      </c>
    </row>
    <row r="70" s="223" customFormat="1" ht="12" hidden="1">
      <c r="A70" s="20" t="s">
        <v>245</v>
      </c>
      <c r="B70" s="223" t="s">
        <v>57</v>
      </c>
      <c r="C70" s="25"/>
      <c r="D70" s="25"/>
      <c r="E70" s="25"/>
      <c r="F70" s="25"/>
      <c r="G70" s="25"/>
      <c r="H70" s="7"/>
      <c r="I70" s="225"/>
      <c r="J70" s="226"/>
      <c r="K70" s="227"/>
    </row>
    <row r="71" ht="12">
      <c r="A71" s="20" t="s">
        <v>245</v>
      </c>
      <c r="B71" s="5" t="s">
        <v>306</v>
      </c>
      <c r="H71" s="7" t="s">
        <v>283</v>
      </c>
      <c r="I71" s="16" t="s">
        <v>308</v>
      </c>
      <c r="J71" s="8" t="s">
        <v>1628</v>
      </c>
    </row>
    <row r="72" ht="12">
      <c r="A72" s="20" t="s">
        <v>263</v>
      </c>
      <c r="B72" s="15" t="s">
        <v>1629</v>
      </c>
      <c r="H72" s="7" t="s">
        <v>1630</v>
      </c>
      <c r="I72" s="16" t="s">
        <v>312</v>
      </c>
      <c r="J72" s="8" t="s">
        <v>1631</v>
      </c>
    </row>
    <row r="73" ht="14.15">
      <c r="A73" s="20" t="s">
        <v>245</v>
      </c>
      <c r="B73" s="5" t="s">
        <v>1632</v>
      </c>
      <c r="H73" s="19" t="s">
        <v>1633</v>
      </c>
      <c r="I73" s="16" t="s">
        <v>316</v>
      </c>
      <c r="J73" s="8" t="s">
        <v>1633</v>
      </c>
    </row>
    <row r="74" s="223" customFormat="1" ht="12" hidden="1">
      <c r="A74" s="20" t="s">
        <v>245</v>
      </c>
      <c r="B74" s="223" t="s">
        <v>61</v>
      </c>
      <c r="C74" s="25"/>
      <c r="D74" s="25"/>
      <c r="E74" s="25"/>
      <c r="F74" s="25"/>
      <c r="G74" s="25"/>
      <c r="H74" s="7"/>
      <c r="I74" s="225"/>
      <c r="J74" s="226"/>
      <c r="K74" s="227"/>
    </row>
    <row r="75" s="223" customFormat="1" ht="12" hidden="1">
      <c r="A75" s="20" t="s">
        <v>245</v>
      </c>
      <c r="B75" s="223" t="s">
        <v>62</v>
      </c>
      <c r="C75" s="25"/>
      <c r="D75" s="25"/>
      <c r="E75" s="25"/>
      <c r="F75" s="25"/>
      <c r="G75" s="25"/>
      <c r="H75" s="7"/>
      <c r="I75" s="225"/>
      <c r="J75" s="226"/>
      <c r="K75" s="227"/>
    </row>
    <row r="76" ht="12">
      <c r="A76" s="20" t="s">
        <v>245</v>
      </c>
      <c r="B76" s="5" t="s">
        <v>318</v>
      </c>
      <c r="H76" s="7" t="s">
        <v>773</v>
      </c>
      <c r="I76" s="16" t="s">
        <v>320</v>
      </c>
      <c r="J76" s="8" t="s">
        <v>1634</v>
      </c>
    </row>
    <row r="77" ht="12">
      <c r="A77" s="20" t="s">
        <v>245</v>
      </c>
      <c r="B77" s="5" t="s">
        <v>322</v>
      </c>
      <c r="H77" s="7" t="s">
        <v>1635</v>
      </c>
      <c r="I77" s="16" t="s">
        <v>324</v>
      </c>
      <c r="J77" s="8" t="s">
        <v>1636</v>
      </c>
    </row>
    <row r="78" ht="12">
      <c r="A78" s="20" t="s">
        <v>263</v>
      </c>
      <c r="B78" s="15" t="s">
        <v>326</v>
      </c>
      <c r="H78" s="7" t="s">
        <v>1637</v>
      </c>
      <c r="I78" s="16" t="s">
        <v>328</v>
      </c>
      <c r="J78" s="8" t="s">
        <v>1638</v>
      </c>
    </row>
    <row r="79" ht="12">
      <c r="A79" s="20" t="s">
        <v>263</v>
      </c>
      <c r="B79" s="15" t="s">
        <v>330</v>
      </c>
      <c r="H79" s="7" t="s">
        <v>275</v>
      </c>
      <c r="I79" s="16" t="s">
        <v>332</v>
      </c>
      <c r="J79" s="8" t="s">
        <v>1639</v>
      </c>
    </row>
    <row r="80" ht="12">
      <c r="A80" s="20" t="s">
        <v>297</v>
      </c>
      <c r="B80" s="22" t="s">
        <v>334</v>
      </c>
      <c r="H80" s="7" t="s">
        <v>279</v>
      </c>
      <c r="I80" s="16" t="s">
        <v>336</v>
      </c>
      <c r="J80" s="8" t="s">
        <v>1640</v>
      </c>
    </row>
    <row r="81" ht="12">
      <c r="A81" s="20" t="s">
        <v>338</v>
      </c>
      <c r="B81" s="23" t="s">
        <v>339</v>
      </c>
      <c r="H81" s="7" t="s">
        <v>287</v>
      </c>
      <c r="I81" s="16" t="s">
        <v>341</v>
      </c>
      <c r="J81" s="8" t="s">
        <v>1641</v>
      </c>
    </row>
    <row r="82" ht="12">
      <c r="A82" s="20" t="s">
        <v>338</v>
      </c>
      <c r="B82" s="23" t="s">
        <v>343</v>
      </c>
      <c r="H82" s="7" t="s">
        <v>1642</v>
      </c>
      <c r="I82" s="16" t="s">
        <v>345</v>
      </c>
      <c r="J82" s="8" t="s">
        <v>1643</v>
      </c>
    </row>
    <row r="83" s="223" customFormat="1" ht="12" hidden="1">
      <c r="A83" s="224"/>
      <c r="B83" s="223" t="s">
        <v>64</v>
      </c>
      <c r="C83" s="25"/>
      <c r="D83" s="25"/>
      <c r="E83" s="25"/>
      <c r="F83" s="25"/>
      <c r="G83" s="25"/>
      <c r="H83" s="7"/>
      <c r="I83" s="225"/>
      <c r="J83" s="226"/>
      <c r="K83" s="227"/>
    </row>
    <row r="84" s="223" customFormat="1" ht="12" hidden="1">
      <c r="A84" s="224"/>
      <c r="B84" s="223" t="s">
        <v>65</v>
      </c>
      <c r="C84" s="25"/>
      <c r="D84" s="25"/>
      <c r="E84" s="25"/>
      <c r="F84" s="25"/>
      <c r="G84" s="25"/>
      <c r="H84" s="7"/>
      <c r="I84" s="225"/>
      <c r="J84" s="226"/>
      <c r="K84" s="227"/>
    </row>
    <row r="85" s="223" customFormat="1" ht="12" hidden="1">
      <c r="A85" s="224"/>
      <c r="B85" s="223" t="s">
        <v>66</v>
      </c>
      <c r="C85" s="25"/>
      <c r="D85" s="25"/>
      <c r="E85" s="25"/>
      <c r="F85" s="25"/>
      <c r="G85" s="25"/>
      <c r="H85" s="7"/>
      <c r="I85" s="225"/>
      <c r="J85" s="226"/>
      <c r="K85" s="227"/>
    </row>
    <row r="86" s="223" customFormat="1" ht="12" hidden="1">
      <c r="A86" s="224"/>
      <c r="B86" s="223" t="s">
        <v>67</v>
      </c>
      <c r="C86" s="25"/>
      <c r="D86" s="25"/>
      <c r="E86" s="25"/>
      <c r="F86" s="25"/>
      <c r="G86" s="25"/>
      <c r="H86" s="7"/>
      <c r="I86" s="225"/>
      <c r="J86" s="226"/>
      <c r="K86" s="227" t="s">
        <v>36</v>
      </c>
    </row>
    <row r="87" s="223" customFormat="1" ht="12" hidden="1">
      <c r="A87" s="224"/>
      <c r="B87" s="13" t="s">
        <v>68</v>
      </c>
      <c r="C87" s="25"/>
      <c r="D87" s="25"/>
      <c r="E87" s="25"/>
      <c r="F87" s="25"/>
      <c r="G87" s="25"/>
      <c r="H87" s="7"/>
      <c r="I87" s="225"/>
      <c r="J87" s="226"/>
      <c r="K87" s="227"/>
    </row>
    <row r="88" s="223" customFormat="1" ht="12" hidden="1">
      <c r="A88" s="224"/>
      <c r="B88" s="223" t="s">
        <v>69</v>
      </c>
      <c r="C88" s="25"/>
      <c r="D88" s="25"/>
      <c r="E88" s="25"/>
      <c r="F88" s="25"/>
      <c r="G88" s="25"/>
      <c r="H88" s="7"/>
      <c r="I88" s="225"/>
      <c r="J88" s="226"/>
      <c r="K88" s="227"/>
    </row>
    <row r="89" s="223" customFormat="1" ht="12" hidden="1">
      <c r="A89" s="224"/>
      <c r="B89" s="223" t="s">
        <v>70</v>
      </c>
      <c r="C89" s="25"/>
      <c r="D89" s="25"/>
      <c r="E89" s="25"/>
      <c r="F89" s="25"/>
      <c r="G89" s="25"/>
      <c r="H89" s="7"/>
      <c r="I89" s="225"/>
      <c r="J89" s="226"/>
      <c r="K89" s="227"/>
    </row>
    <row r="90" s="223" customFormat="1" ht="12" hidden="1">
      <c r="A90" s="224"/>
      <c r="B90" s="223" t="s">
        <v>53</v>
      </c>
      <c r="C90" s="25"/>
      <c r="D90" s="25"/>
      <c r="E90" s="25"/>
      <c r="F90" s="25"/>
      <c r="G90" s="25"/>
      <c r="H90" s="7"/>
      <c r="I90" s="225"/>
      <c r="J90" s="226"/>
      <c r="K90" s="227" t="s">
        <v>36</v>
      </c>
    </row>
    <row r="91" s="223" customFormat="1" ht="12" hidden="1">
      <c r="A91" s="224"/>
      <c r="B91" s="13" t="s">
        <v>71</v>
      </c>
      <c r="C91" s="25"/>
      <c r="D91" s="25"/>
      <c r="E91" s="25"/>
      <c r="F91" s="25"/>
      <c r="G91" s="25"/>
      <c r="H91" s="7"/>
      <c r="I91" s="225"/>
      <c r="J91" s="226"/>
      <c r="K91" s="227"/>
    </row>
    <row r="92" s="223" customFormat="1" ht="12" hidden="1">
      <c r="A92" s="224"/>
      <c r="B92" s="13" t="s">
        <v>1644</v>
      </c>
      <c r="C92" s="25"/>
      <c r="D92" s="25"/>
      <c r="E92" s="25"/>
      <c r="F92" s="25"/>
      <c r="G92" s="25"/>
      <c r="H92" s="7"/>
      <c r="I92" s="225"/>
      <c r="J92" s="226"/>
      <c r="K92" s="227"/>
    </row>
    <row r="93" ht="12">
      <c r="A93" s="20" t="s">
        <v>245</v>
      </c>
      <c r="B93" s="5" t="s">
        <v>347</v>
      </c>
      <c r="H93" s="19" t="s">
        <v>1645</v>
      </c>
      <c r="I93" s="16" t="s">
        <v>349</v>
      </c>
      <c r="J93" s="8" t="s">
        <v>1646</v>
      </c>
    </row>
    <row r="94" ht="12">
      <c r="A94" s="20" t="s">
        <v>245</v>
      </c>
      <c r="B94" s="5" t="s">
        <v>350</v>
      </c>
      <c r="H94" s="19" t="s">
        <v>1647</v>
      </c>
      <c r="I94" s="16" t="s">
        <v>352</v>
      </c>
      <c r="J94" s="8" t="s">
        <v>1647</v>
      </c>
    </row>
    <row r="95" ht="12">
      <c r="A95" s="20" t="s">
        <v>245</v>
      </c>
      <c r="B95" s="5" t="s">
        <v>353</v>
      </c>
      <c r="H95" s="7" t="s">
        <v>335</v>
      </c>
      <c r="I95" s="16" t="s">
        <v>355</v>
      </c>
      <c r="J95" s="8" t="s">
        <v>1648</v>
      </c>
    </row>
    <row r="96" ht="12">
      <c r="A96" s="20" t="s">
        <v>263</v>
      </c>
      <c r="B96" s="15" t="s">
        <v>357</v>
      </c>
      <c r="H96" s="7" t="s">
        <v>1649</v>
      </c>
      <c r="I96" s="16" t="s">
        <v>359</v>
      </c>
      <c r="J96" s="8" t="s">
        <v>1650</v>
      </c>
    </row>
    <row r="97" ht="12">
      <c r="A97" s="20" t="s">
        <v>297</v>
      </c>
      <c r="B97" s="24" t="s">
        <v>361</v>
      </c>
      <c r="H97" s="7" t="s">
        <v>331</v>
      </c>
      <c r="I97" s="16" t="s">
        <v>363</v>
      </c>
      <c r="J97" s="8" t="s">
        <v>1651</v>
      </c>
    </row>
    <row r="98" ht="12">
      <c r="A98" s="20" t="s">
        <v>373</v>
      </c>
      <c r="B98" s="13" t="s">
        <v>374</v>
      </c>
      <c r="C98" s="25"/>
      <c r="D98" s="25"/>
      <c r="E98" s="25"/>
      <c r="F98" s="25"/>
      <c r="G98" s="25"/>
      <c r="H98" s="7" t="s">
        <v>307</v>
      </c>
      <c r="I98" s="16" t="s">
        <v>367</v>
      </c>
      <c r="J98" s="8" t="s">
        <v>1652</v>
      </c>
    </row>
    <row r="101" ht="12">
      <c r="A101" s="20" t="s">
        <v>238</v>
      </c>
      <c r="B101" s="9" t="s">
        <v>378</v>
      </c>
      <c r="C101" s="9"/>
      <c r="D101" s="9"/>
      <c r="E101" s="9"/>
      <c r="F101" s="9"/>
      <c r="G101" s="9"/>
      <c r="H101" s="16"/>
      <c r="I101" s="17"/>
      <c r="J101" s="18"/>
    </row>
    <row r="102" ht="12">
      <c r="B102" s="17"/>
      <c r="C102" s="16"/>
      <c r="D102" s="16"/>
      <c r="E102" s="16"/>
      <c r="F102" s="16"/>
      <c r="G102" s="16"/>
      <c r="H102" s="16"/>
      <c r="I102" s="17"/>
      <c r="J102" s="18"/>
    </row>
    <row r="103" ht="12">
      <c r="A103" s="20" t="s">
        <v>242</v>
      </c>
      <c r="B103" s="13" t="s">
        <v>78</v>
      </c>
      <c r="C103" s="26" t="s">
        <v>4</v>
      </c>
      <c r="D103" s="26" t="s">
        <v>5</v>
      </c>
      <c r="E103" s="26" t="s">
        <v>6</v>
      </c>
      <c r="F103" s="26" t="s">
        <v>7</v>
      </c>
      <c r="G103" s="26" t="s">
        <v>8</v>
      </c>
      <c r="H103" s="14"/>
    </row>
    <row r="104" ht="12">
      <c r="A104" s="20" t="s">
        <v>244</v>
      </c>
      <c r="B104" s="15" t="s">
        <v>10</v>
      </c>
    </row>
    <row r="105" ht="12">
      <c r="B105" s="15"/>
    </row>
    <row r="106" ht="12">
      <c r="A106" s="20" t="s">
        <v>245</v>
      </c>
      <c r="B106" s="5" t="s">
        <v>79</v>
      </c>
      <c r="H106" s="19" t="s">
        <v>1653</v>
      </c>
      <c r="I106" s="16" t="s">
        <v>393</v>
      </c>
      <c r="J106" s="8" t="s">
        <v>1653</v>
      </c>
    </row>
    <row r="107" s="223" customFormat="1" ht="12" hidden="1">
      <c r="A107" s="20" t="s">
        <v>245</v>
      </c>
      <c r="B107" s="223" t="s">
        <v>80</v>
      </c>
      <c r="C107" s="25"/>
      <c r="D107" s="25"/>
      <c r="E107" s="25"/>
      <c r="F107" s="25"/>
      <c r="G107" s="25"/>
      <c r="H107" s="7"/>
      <c r="I107" s="225"/>
      <c r="J107" s="226"/>
      <c r="K107" s="227"/>
    </row>
    <row r="108" s="223" customFormat="1" ht="12" hidden="1">
      <c r="A108" s="20" t="s">
        <v>245</v>
      </c>
      <c r="B108" s="223" t="s">
        <v>81</v>
      </c>
      <c r="C108" s="25"/>
      <c r="D108" s="25"/>
      <c r="E108" s="25"/>
      <c r="F108" s="25"/>
      <c r="G108" s="25"/>
      <c r="H108" s="7"/>
      <c r="I108" s="225"/>
      <c r="J108" s="226"/>
      <c r="K108" s="227"/>
    </row>
    <row r="109" ht="12">
      <c r="A109" s="20" t="s">
        <v>245</v>
      </c>
      <c r="B109" s="5" t="s">
        <v>381</v>
      </c>
      <c r="H109" s="7" t="s">
        <v>590</v>
      </c>
      <c r="I109" s="16" t="s">
        <v>397</v>
      </c>
      <c r="J109" s="8" t="s">
        <v>1654</v>
      </c>
    </row>
    <row r="110" s="223" customFormat="1" ht="12" hidden="1">
      <c r="A110" s="20" t="s">
        <v>245</v>
      </c>
      <c r="B110" s="223" t="s">
        <v>83</v>
      </c>
      <c r="C110" s="25"/>
      <c r="D110" s="25"/>
      <c r="E110" s="25"/>
      <c r="F110" s="25"/>
      <c r="G110" s="25"/>
      <c r="H110" s="7"/>
      <c r="I110" s="225"/>
      <c r="J110" s="226"/>
      <c r="K110" s="227"/>
    </row>
    <row r="111" ht="12">
      <c r="A111" s="20" t="s">
        <v>245</v>
      </c>
      <c r="B111" s="5" t="s">
        <v>84</v>
      </c>
      <c r="H111" s="19" t="s">
        <v>1655</v>
      </c>
      <c r="I111" s="16" t="s">
        <v>380</v>
      </c>
      <c r="J111" s="8" t="s">
        <v>1656</v>
      </c>
    </row>
    <row r="112" ht="12">
      <c r="A112" s="20" t="s">
        <v>245</v>
      </c>
      <c r="B112" s="5" t="s">
        <v>387</v>
      </c>
      <c r="H112" s="7" t="s">
        <v>319</v>
      </c>
      <c r="I112" s="16" t="s">
        <v>383</v>
      </c>
      <c r="J112" s="8" t="s">
        <v>1657</v>
      </c>
    </row>
    <row r="113" s="223" customFormat="1" ht="12" hidden="1">
      <c r="A113" s="224"/>
      <c r="B113" s="223" t="s">
        <v>85</v>
      </c>
      <c r="C113" s="25"/>
      <c r="D113" s="25"/>
      <c r="E113" s="25"/>
      <c r="F113" s="25"/>
      <c r="G113" s="25"/>
      <c r="H113" s="7"/>
      <c r="I113" s="225"/>
      <c r="J113" s="226"/>
      <c r="K113" s="227"/>
    </row>
    <row r="114" s="223" customFormat="1" ht="12" hidden="1">
      <c r="A114" s="224"/>
      <c r="B114" s="223" t="s">
        <v>86</v>
      </c>
      <c r="C114" s="25"/>
      <c r="D114" s="25"/>
      <c r="E114" s="25"/>
      <c r="F114" s="25"/>
      <c r="G114" s="25"/>
      <c r="H114" s="7"/>
      <c r="I114" s="225"/>
      <c r="J114" s="226"/>
      <c r="K114" s="227"/>
    </row>
    <row r="115" s="223" customFormat="1" ht="12" hidden="1">
      <c r="A115" s="224"/>
      <c r="B115" s="223" t="s">
        <v>87</v>
      </c>
      <c r="C115" s="25"/>
      <c r="D115" s="25"/>
      <c r="E115" s="25"/>
      <c r="F115" s="25"/>
      <c r="G115" s="25"/>
      <c r="H115" s="7"/>
      <c r="I115" s="225"/>
      <c r="J115" s="226"/>
      <c r="K115" s="227"/>
    </row>
    <row r="116" s="223" customFormat="1" ht="12" hidden="1">
      <c r="A116" s="224"/>
      <c r="B116" s="223" t="s">
        <v>88</v>
      </c>
      <c r="C116" s="25"/>
      <c r="D116" s="25"/>
      <c r="E116" s="25"/>
      <c r="F116" s="25"/>
      <c r="G116" s="25"/>
      <c r="H116" s="7"/>
      <c r="I116" s="225"/>
      <c r="J116" s="226"/>
      <c r="K116" s="227"/>
    </row>
    <row r="117" s="223" customFormat="1" ht="12" hidden="1">
      <c r="A117" s="224"/>
      <c r="B117" s="223" t="s">
        <v>89</v>
      </c>
      <c r="C117" s="25"/>
      <c r="D117" s="25"/>
      <c r="E117" s="25"/>
      <c r="F117" s="25"/>
      <c r="G117" s="25"/>
      <c r="H117" s="7"/>
      <c r="I117" s="225"/>
      <c r="J117" s="226"/>
      <c r="K117" s="227"/>
    </row>
    <row r="118" ht="12">
      <c r="A118" s="20" t="s">
        <v>263</v>
      </c>
      <c r="B118" s="15" t="s">
        <v>391</v>
      </c>
      <c r="H118" s="19">
        <v>142</v>
      </c>
      <c r="I118" s="16" t="s">
        <v>376</v>
      </c>
      <c r="J118" s="8" t="s">
        <v>1658</v>
      </c>
    </row>
    <row r="119" ht="12">
      <c r="A119" s="20" t="s">
        <v>297</v>
      </c>
      <c r="B119" s="24" t="s">
        <v>395</v>
      </c>
      <c r="H119" s="7" t="s">
        <v>327</v>
      </c>
      <c r="I119" s="16" t="s">
        <v>1659</v>
      </c>
      <c r="J119" s="8" t="s">
        <v>1660</v>
      </c>
    </row>
    <row r="120" ht="12">
      <c r="A120" s="20" t="s">
        <v>263</v>
      </c>
      <c r="B120" s="27" t="s">
        <v>406</v>
      </c>
      <c r="H120" s="19">
        <v>154</v>
      </c>
      <c r="I120" s="16" t="s">
        <v>386</v>
      </c>
      <c r="J120" s="8" t="s">
        <v>1661</v>
      </c>
    </row>
    <row r="121" ht="12">
      <c r="A121" s="20" t="s">
        <v>297</v>
      </c>
      <c r="B121" s="24" t="s">
        <v>409</v>
      </c>
      <c r="H121" s="7" t="s">
        <v>323</v>
      </c>
      <c r="I121" s="16" t="s">
        <v>389</v>
      </c>
      <c r="J121" s="8" t="s">
        <v>1662</v>
      </c>
    </row>
    <row r="122" s="223" customFormat="1" ht="12" hidden="1">
      <c r="A122" s="224"/>
      <c r="B122" s="223" t="s">
        <v>69</v>
      </c>
      <c r="C122" s="25"/>
      <c r="D122" s="25"/>
      <c r="E122" s="25"/>
      <c r="F122" s="25"/>
      <c r="G122" s="25"/>
      <c r="H122" s="7"/>
      <c r="I122" s="225"/>
      <c r="J122" s="226"/>
      <c r="K122" s="227"/>
    </row>
    <row r="123" s="223" customFormat="1" ht="12" hidden="1">
      <c r="A123" s="224"/>
      <c r="B123" s="223" t="s">
        <v>91</v>
      </c>
      <c r="C123" s="25"/>
      <c r="D123" s="25"/>
      <c r="E123" s="25"/>
      <c r="F123" s="25"/>
      <c r="G123" s="25"/>
      <c r="H123" s="7"/>
      <c r="I123" s="225"/>
      <c r="J123" s="226"/>
      <c r="K123" s="227"/>
    </row>
    <row r="124" s="223" customFormat="1" ht="12" hidden="1">
      <c r="A124" s="224"/>
      <c r="B124" s="223" t="s">
        <v>92</v>
      </c>
      <c r="C124" s="25"/>
      <c r="D124" s="25"/>
      <c r="E124" s="25"/>
      <c r="F124" s="25"/>
      <c r="G124" s="25"/>
      <c r="H124" s="7"/>
      <c r="I124" s="225"/>
      <c r="J124" s="226"/>
      <c r="K124" s="227"/>
    </row>
    <row r="125" s="223" customFormat="1" ht="12" hidden="1">
      <c r="A125" s="224"/>
      <c r="B125" s="13" t="s">
        <v>93</v>
      </c>
      <c r="C125" s="25"/>
      <c r="D125" s="25"/>
      <c r="E125" s="25"/>
      <c r="F125" s="25"/>
      <c r="G125" s="25"/>
      <c r="H125" s="7"/>
      <c r="I125" s="225"/>
      <c r="J125" s="226"/>
      <c r="K125" s="227"/>
    </row>
    <row r="126" ht="14.15">
      <c r="A126" s="20" t="s">
        <v>245</v>
      </c>
      <c r="B126" s="5" t="s">
        <v>1663</v>
      </c>
      <c r="H126" s="19">
        <v>156</v>
      </c>
      <c r="I126" s="16" t="s">
        <v>408</v>
      </c>
      <c r="J126" s="8" t="s">
        <v>1664</v>
      </c>
    </row>
    <row r="127" ht="12">
      <c r="A127" s="20" t="s">
        <v>245</v>
      </c>
      <c r="B127" s="5" t="s">
        <v>1665</v>
      </c>
      <c r="H127" s="19">
        <v>173</v>
      </c>
      <c r="I127" s="16" t="s">
        <v>411</v>
      </c>
      <c r="J127" s="8" t="s">
        <v>1666</v>
      </c>
    </row>
    <row r="128" s="223" customFormat="1" ht="12" hidden="1">
      <c r="A128" s="224"/>
      <c r="B128" s="223" t="s">
        <v>96</v>
      </c>
      <c r="C128" s="25"/>
      <c r="D128" s="25"/>
      <c r="E128" s="25"/>
      <c r="F128" s="25"/>
      <c r="G128" s="25"/>
      <c r="H128" s="7"/>
      <c r="I128" s="225"/>
      <c r="J128" s="226"/>
      <c r="K128" s="227"/>
    </row>
    <row r="129" s="223" customFormat="1" ht="12" hidden="1">
      <c r="A129" s="224"/>
      <c r="B129" s="223" t="s">
        <v>1667</v>
      </c>
      <c r="C129" s="25"/>
      <c r="D129" s="25"/>
      <c r="E129" s="25"/>
      <c r="F129" s="25"/>
      <c r="G129" s="25"/>
      <c r="H129" s="7"/>
      <c r="I129" s="225"/>
      <c r="J129" s="226"/>
      <c r="K129" s="227"/>
    </row>
    <row r="130" ht="12">
      <c r="A130" s="20" t="s">
        <v>263</v>
      </c>
      <c r="B130" s="15" t="s">
        <v>1668</v>
      </c>
      <c r="H130" s="7" t="s">
        <v>340</v>
      </c>
      <c r="I130" s="16" t="s">
        <v>401</v>
      </c>
      <c r="J130" s="8" t="s">
        <v>1669</v>
      </c>
    </row>
    <row r="131" ht="12">
      <c r="A131" s="20" t="s">
        <v>297</v>
      </c>
      <c r="B131" s="24" t="s">
        <v>1670</v>
      </c>
      <c r="H131" s="7" t="s">
        <v>344</v>
      </c>
      <c r="I131" s="16" t="s">
        <v>404</v>
      </c>
      <c r="J131" s="8" t="s">
        <v>1671</v>
      </c>
    </row>
    <row r="132" ht="12">
      <c r="A132" s="20" t="s">
        <v>338</v>
      </c>
      <c r="B132" s="28" t="s">
        <v>423</v>
      </c>
      <c r="H132" s="7" t="s">
        <v>366</v>
      </c>
      <c r="I132" s="16" t="s">
        <v>445</v>
      </c>
      <c r="J132" s="8" t="s">
        <v>1672</v>
      </c>
    </row>
    <row r="133" s="29" customFormat="1" ht="12">
      <c r="A133" s="20" t="s">
        <v>338</v>
      </c>
      <c r="B133" s="28" t="s">
        <v>451</v>
      </c>
      <c r="C133" s="30"/>
      <c r="D133" s="30"/>
      <c r="E133" s="30"/>
      <c r="F133" s="30"/>
      <c r="G133" s="30"/>
      <c r="H133" s="7" t="s">
        <v>370</v>
      </c>
      <c r="I133" s="16" t="s">
        <v>449</v>
      </c>
      <c r="J133" s="31" t="s">
        <v>1673</v>
      </c>
      <c r="K133" s="234"/>
    </row>
    <row r="134" s="29" customFormat="1" ht="12">
      <c r="A134" s="20" t="s">
        <v>338</v>
      </c>
      <c r="B134" s="28" t="s">
        <v>455</v>
      </c>
      <c r="C134" s="30"/>
      <c r="D134" s="30"/>
      <c r="E134" s="30"/>
      <c r="F134" s="30"/>
      <c r="G134" s="30"/>
      <c r="H134" s="7" t="s">
        <v>375</v>
      </c>
      <c r="I134" s="16" t="s">
        <v>421</v>
      </c>
      <c r="J134" s="31" t="s">
        <v>1674</v>
      </c>
      <c r="K134" s="234"/>
    </row>
    <row r="135" s="223" customFormat="1" ht="12" hidden="1">
      <c r="A135" s="224"/>
      <c r="B135" s="13" t="s">
        <v>99</v>
      </c>
      <c r="C135" s="25"/>
      <c r="D135" s="25"/>
      <c r="E135" s="25"/>
      <c r="F135" s="25"/>
      <c r="G135" s="25"/>
      <c r="H135" s="7"/>
      <c r="I135" s="225"/>
      <c r="J135" s="226"/>
      <c r="K135" s="227"/>
    </row>
    <row r="136" s="223" customFormat="1" ht="12" hidden="1">
      <c r="A136" s="224"/>
      <c r="B136" s="223" t="s">
        <v>100</v>
      </c>
      <c r="C136" s="25"/>
      <c r="D136" s="25"/>
      <c r="E136" s="25"/>
      <c r="F136" s="25"/>
      <c r="G136" s="25"/>
      <c r="H136" s="7"/>
      <c r="I136" s="225"/>
      <c r="J136" s="226"/>
      <c r="K136" s="227"/>
    </row>
    <row r="137" ht="12">
      <c r="A137" s="20" t="s">
        <v>245</v>
      </c>
      <c r="B137" s="5" t="s">
        <v>1675</v>
      </c>
      <c r="H137" s="19">
        <v>166</v>
      </c>
      <c r="I137" s="235" t="s">
        <v>425</v>
      </c>
      <c r="J137" s="33" t="s">
        <v>1676</v>
      </c>
    </row>
    <row r="138" ht="12">
      <c r="A138" s="20" t="s">
        <v>245</v>
      </c>
      <c r="B138" s="5" t="s">
        <v>461</v>
      </c>
      <c r="H138" s="7" t="s">
        <v>1677</v>
      </c>
      <c r="I138" s="16" t="s">
        <v>441</v>
      </c>
      <c r="J138" s="8" t="s">
        <v>1678</v>
      </c>
    </row>
    <row r="139" s="223" customFormat="1" ht="12" hidden="1">
      <c r="A139" s="224"/>
      <c r="B139" s="223" t="s">
        <v>103</v>
      </c>
      <c r="C139" s="25"/>
      <c r="D139" s="25"/>
      <c r="E139" s="25"/>
      <c r="F139" s="25"/>
      <c r="G139" s="25"/>
      <c r="H139" s="7"/>
      <c r="I139" s="225"/>
      <c r="J139" s="226"/>
      <c r="K139" s="227"/>
    </row>
    <row r="140" ht="12">
      <c r="A140" s="20" t="s">
        <v>263</v>
      </c>
      <c r="B140" s="15" t="s">
        <v>465</v>
      </c>
      <c r="H140" s="7" t="s">
        <v>311</v>
      </c>
      <c r="I140" s="16" t="s">
        <v>414</v>
      </c>
      <c r="J140" s="8" t="s">
        <v>1679</v>
      </c>
    </row>
    <row r="141" ht="12">
      <c r="A141" s="20" t="s">
        <v>297</v>
      </c>
      <c r="B141" s="24" t="s">
        <v>469</v>
      </c>
      <c r="H141" s="7" t="s">
        <v>396</v>
      </c>
      <c r="I141" s="16" t="s">
        <v>417</v>
      </c>
      <c r="J141" s="8" t="s">
        <v>1680</v>
      </c>
    </row>
    <row r="142" s="223" customFormat="1" ht="12" hidden="1">
      <c r="A142" s="224"/>
      <c r="B142" s="13" t="s">
        <v>106</v>
      </c>
      <c r="C142" s="25"/>
      <c r="D142" s="25"/>
      <c r="E142" s="25"/>
      <c r="F142" s="25"/>
      <c r="G142" s="25"/>
      <c r="H142" s="7"/>
      <c r="I142" s="225"/>
      <c r="J142" s="226"/>
      <c r="K142" s="227"/>
    </row>
    <row r="143" s="223" customFormat="1" ht="12" hidden="1">
      <c r="A143" s="224"/>
      <c r="B143" s="223" t="s">
        <v>107</v>
      </c>
      <c r="C143" s="25"/>
      <c r="D143" s="25"/>
      <c r="E143" s="25"/>
      <c r="F143" s="25"/>
      <c r="G143" s="25"/>
      <c r="H143" s="7"/>
      <c r="I143" s="225"/>
      <c r="J143" s="226"/>
      <c r="K143" s="227"/>
    </row>
    <row r="144" s="223" customFormat="1" ht="12" hidden="1">
      <c r="A144" s="224"/>
      <c r="B144" s="223" t="s">
        <v>108</v>
      </c>
      <c r="C144" s="25"/>
      <c r="D144" s="25"/>
      <c r="E144" s="25"/>
      <c r="F144" s="25"/>
      <c r="G144" s="25"/>
      <c r="H144" s="7"/>
      <c r="I144" s="225"/>
      <c r="J144" s="226"/>
      <c r="K144" s="227"/>
    </row>
    <row r="145" s="223" customFormat="1" ht="12" hidden="1">
      <c r="A145" s="224"/>
      <c r="B145" s="223" t="s">
        <v>109</v>
      </c>
      <c r="C145" s="25"/>
      <c r="D145" s="25"/>
      <c r="E145" s="25"/>
      <c r="F145" s="25"/>
      <c r="G145" s="25"/>
      <c r="H145" s="7"/>
      <c r="I145" s="225"/>
      <c r="J145" s="226"/>
      <c r="K145" s="227"/>
    </row>
    <row r="146" s="223" customFormat="1" ht="12" hidden="1">
      <c r="A146" s="224"/>
      <c r="B146" s="13" t="s">
        <v>110</v>
      </c>
      <c r="C146" s="25"/>
      <c r="D146" s="25"/>
      <c r="E146" s="25"/>
      <c r="F146" s="25"/>
      <c r="G146" s="25"/>
      <c r="H146" s="7"/>
      <c r="I146" s="225"/>
      <c r="J146" s="226"/>
      <c r="K146" s="227"/>
    </row>
    <row r="147" ht="14.15">
      <c r="A147" s="20" t="s">
        <v>373</v>
      </c>
      <c r="B147" s="13" t="s">
        <v>1681</v>
      </c>
      <c r="C147" s="25"/>
      <c r="D147" s="25"/>
      <c r="E147" s="25"/>
      <c r="F147" s="25"/>
      <c r="G147" s="25"/>
      <c r="H147" s="19">
        <v>180</v>
      </c>
      <c r="I147" s="16" t="s">
        <v>429</v>
      </c>
      <c r="J147" s="8" t="s">
        <v>1682</v>
      </c>
    </row>
    <row r="148" ht="12">
      <c r="B148" s="15"/>
    </row>
    <row r="150" ht="12">
      <c r="A150" s="20" t="s">
        <v>238</v>
      </c>
      <c r="B150" s="9" t="s">
        <v>501</v>
      </c>
      <c r="C150" s="9"/>
      <c r="D150" s="9"/>
      <c r="E150" s="9"/>
      <c r="F150" s="9"/>
      <c r="G150" s="9"/>
      <c r="H150" s="16"/>
      <c r="I150" s="17"/>
      <c r="J150" s="18"/>
    </row>
    <row r="151" ht="12">
      <c r="A151" s="20" t="s">
        <v>242</v>
      </c>
      <c r="B151" s="13" t="s">
        <v>117</v>
      </c>
      <c r="C151" s="26" t="s">
        <v>4</v>
      </c>
      <c r="D151" s="26" t="s">
        <v>5</v>
      </c>
      <c r="E151" s="26" t="s">
        <v>6</v>
      </c>
      <c r="F151" s="26" t="s">
        <v>7</v>
      </c>
      <c r="G151" s="26" t="s">
        <v>8</v>
      </c>
      <c r="H151" s="14"/>
    </row>
    <row r="152" ht="12">
      <c r="A152" s="20" t="s">
        <v>244</v>
      </c>
      <c r="B152" s="15" t="s">
        <v>10</v>
      </c>
    </row>
    <row r="153" ht="12">
      <c r="B153" s="15"/>
    </row>
    <row r="154" ht="12">
      <c r="A154" s="20" t="s">
        <v>245</v>
      </c>
      <c r="B154" s="5" t="s">
        <v>14</v>
      </c>
      <c r="H154" s="7" t="s">
        <v>1683</v>
      </c>
      <c r="I154" s="16" t="s">
        <v>437</v>
      </c>
      <c r="J154" s="8" t="s">
        <v>1684</v>
      </c>
    </row>
    <row r="155" ht="12">
      <c r="A155" s="20" t="s">
        <v>245</v>
      </c>
      <c r="B155" s="5" t="s">
        <v>505</v>
      </c>
      <c r="H155" s="7" t="s">
        <v>1685</v>
      </c>
      <c r="I155" s="16" t="s">
        <v>453</v>
      </c>
      <c r="J155" s="8" t="s">
        <v>1686</v>
      </c>
    </row>
    <row r="156" ht="12">
      <c r="A156" s="20" t="s">
        <v>245</v>
      </c>
      <c r="B156" s="34" t="s">
        <v>509</v>
      </c>
      <c r="H156" s="19">
        <v>210</v>
      </c>
      <c r="I156" s="16" t="s">
        <v>457</v>
      </c>
      <c r="J156" s="8" t="s">
        <v>1687</v>
      </c>
    </row>
    <row r="157" ht="12">
      <c r="A157" s="20" t="s">
        <v>245</v>
      </c>
      <c r="B157" s="34" t="s">
        <v>512</v>
      </c>
      <c r="H157" s="7" t="s">
        <v>382</v>
      </c>
      <c r="I157" s="16" t="s">
        <v>467</v>
      </c>
      <c r="J157" s="8" t="s">
        <v>1688</v>
      </c>
    </row>
    <row r="158" ht="12">
      <c r="A158" s="20" t="s">
        <v>245</v>
      </c>
      <c r="B158" s="5" t="s">
        <v>516</v>
      </c>
      <c r="H158" s="7" t="s">
        <v>388</v>
      </c>
      <c r="I158" s="16" t="s">
        <v>471</v>
      </c>
      <c r="J158" s="8" t="s">
        <v>1689</v>
      </c>
    </row>
    <row r="159" s="223" customFormat="1" ht="12" hidden="1">
      <c r="A159" s="20" t="s">
        <v>245</v>
      </c>
      <c r="B159" s="223" t="s">
        <v>122</v>
      </c>
      <c r="C159" s="25"/>
      <c r="D159" s="25"/>
      <c r="E159" s="25"/>
      <c r="F159" s="25"/>
      <c r="G159" s="25"/>
      <c r="H159" s="7" t="s">
        <v>1690</v>
      </c>
      <c r="I159" s="225"/>
      <c r="J159" s="226"/>
      <c r="K159" s="227"/>
    </row>
    <row r="160" s="223" customFormat="1" ht="12" hidden="1">
      <c r="A160" s="20" t="s">
        <v>245</v>
      </c>
      <c r="B160" s="13" t="s">
        <v>123</v>
      </c>
      <c r="C160" s="25"/>
      <c r="D160" s="25"/>
      <c r="E160" s="25"/>
      <c r="F160" s="25"/>
      <c r="G160" s="25"/>
      <c r="H160" s="7" t="s">
        <v>1691</v>
      </c>
      <c r="I160" s="225"/>
      <c r="J160" s="226"/>
      <c r="K160" s="227"/>
    </row>
    <row r="161" ht="12">
      <c r="A161" s="20" t="s">
        <v>245</v>
      </c>
      <c r="B161" s="5" t="s">
        <v>520</v>
      </c>
      <c r="H161" s="7" t="s">
        <v>1692</v>
      </c>
      <c r="I161" s="16" t="s">
        <v>460</v>
      </c>
      <c r="J161" s="8" t="s">
        <v>1693</v>
      </c>
    </row>
    <row r="162" ht="12">
      <c r="A162" s="20" t="s">
        <v>245</v>
      </c>
      <c r="B162" s="5" t="s">
        <v>524</v>
      </c>
      <c r="H162" s="7" t="s">
        <v>1694</v>
      </c>
      <c r="I162" s="16" t="s">
        <v>463</v>
      </c>
      <c r="J162" s="8" t="s">
        <v>1695</v>
      </c>
    </row>
    <row r="163" s="223" customFormat="1" ht="12" hidden="1">
      <c r="A163" s="224"/>
      <c r="B163" s="13" t="s">
        <v>126</v>
      </c>
      <c r="C163" s="25"/>
      <c r="D163" s="25"/>
      <c r="E163" s="25"/>
      <c r="F163" s="25"/>
      <c r="G163" s="25"/>
      <c r="H163" s="7"/>
      <c r="I163" s="225"/>
      <c r="J163" s="226"/>
      <c r="K163" s="227" t="s">
        <v>127</v>
      </c>
    </row>
    <row r="164" ht="12">
      <c r="A164" s="20" t="s">
        <v>338</v>
      </c>
      <c r="B164" s="28" t="s">
        <v>528</v>
      </c>
      <c r="H164" s="7" t="s">
        <v>1696</v>
      </c>
      <c r="I164" s="16" t="s">
        <v>475</v>
      </c>
      <c r="J164" s="8" t="s">
        <v>1697</v>
      </c>
    </row>
    <row r="165" ht="12">
      <c r="A165" s="20" t="s">
        <v>338</v>
      </c>
      <c r="B165" s="28" t="s">
        <v>532</v>
      </c>
      <c r="H165" s="7" t="s">
        <v>403</v>
      </c>
      <c r="I165" s="16" t="s">
        <v>478</v>
      </c>
      <c r="J165" s="8" t="s">
        <v>1698</v>
      </c>
    </row>
    <row r="166" ht="12">
      <c r="A166" s="20" t="s">
        <v>245</v>
      </c>
      <c r="B166" s="5" t="s">
        <v>536</v>
      </c>
      <c r="H166" s="19">
        <v>242</v>
      </c>
      <c r="I166" s="16" t="s">
        <v>482</v>
      </c>
      <c r="J166" s="8" t="s">
        <v>1699</v>
      </c>
    </row>
    <row r="167" s="223" customFormat="1" ht="12" hidden="1">
      <c r="A167" s="224"/>
      <c r="B167" s="223" t="s">
        <v>131</v>
      </c>
      <c r="C167" s="25"/>
      <c r="D167" s="25"/>
      <c r="E167" s="25"/>
      <c r="F167" s="25"/>
      <c r="G167" s="25"/>
      <c r="H167" s="7"/>
      <c r="I167" s="225"/>
      <c r="J167" s="226"/>
      <c r="K167" s="227"/>
    </row>
    <row r="168" ht="12">
      <c r="A168" s="20" t="s">
        <v>338</v>
      </c>
      <c r="B168" s="28" t="s">
        <v>539</v>
      </c>
      <c r="H168" s="7" t="s">
        <v>410</v>
      </c>
      <c r="I168" s="16" t="s">
        <v>1700</v>
      </c>
      <c r="J168" s="8" t="s">
        <v>1701</v>
      </c>
    </row>
    <row r="169" ht="12">
      <c r="A169" s="20" t="s">
        <v>338</v>
      </c>
      <c r="B169" s="28" t="s">
        <v>543</v>
      </c>
      <c r="H169" s="7" t="s">
        <v>835</v>
      </c>
      <c r="I169" s="16" t="s">
        <v>487</v>
      </c>
      <c r="J169" s="8" t="s">
        <v>1702</v>
      </c>
    </row>
    <row r="170" ht="12">
      <c r="A170" s="20" t="s">
        <v>245</v>
      </c>
      <c r="B170" s="6" t="s">
        <v>547</v>
      </c>
      <c r="H170" s="19">
        <v>226</v>
      </c>
      <c r="I170" s="16" t="s">
        <v>490</v>
      </c>
      <c r="J170" s="8" t="s">
        <v>1703</v>
      </c>
    </row>
    <row r="171" ht="12">
      <c r="A171" s="20" t="s">
        <v>245</v>
      </c>
      <c r="B171" s="5" t="s">
        <v>550</v>
      </c>
      <c r="H171" s="7" t="s">
        <v>525</v>
      </c>
      <c r="I171" s="16" t="s">
        <v>493</v>
      </c>
      <c r="J171" s="8" t="s">
        <v>1704</v>
      </c>
    </row>
    <row r="172" ht="12">
      <c r="A172" s="20" t="s">
        <v>245</v>
      </c>
      <c r="B172" s="5" t="s">
        <v>135</v>
      </c>
      <c r="H172" s="19">
        <v>244</v>
      </c>
      <c r="I172" s="16" t="s">
        <v>500</v>
      </c>
      <c r="J172" s="8" t="s">
        <v>1705</v>
      </c>
    </row>
    <row r="173" ht="12">
      <c r="A173" s="20" t="s">
        <v>338</v>
      </c>
      <c r="B173" s="28" t="s">
        <v>556</v>
      </c>
      <c r="H173" s="7" t="s">
        <v>448</v>
      </c>
      <c r="I173" s="235" t="s">
        <v>1706</v>
      </c>
      <c r="J173" s="33" t="s">
        <v>1707</v>
      </c>
    </row>
    <row r="174" ht="12">
      <c r="A174" s="20" t="s">
        <v>338</v>
      </c>
      <c r="B174" s="28" t="s">
        <v>560</v>
      </c>
      <c r="H174" s="7" t="s">
        <v>420</v>
      </c>
      <c r="I174" s="235" t="s">
        <v>503</v>
      </c>
      <c r="J174" s="33" t="s">
        <v>1708</v>
      </c>
    </row>
    <row r="175" ht="12">
      <c r="A175" s="20" t="s">
        <v>245</v>
      </c>
      <c r="B175" s="5" t="s">
        <v>564</v>
      </c>
      <c r="H175" s="7" t="s">
        <v>413</v>
      </c>
      <c r="I175" s="16" t="s">
        <v>507</v>
      </c>
      <c r="J175" s="8" t="s">
        <v>1709</v>
      </c>
    </row>
    <row r="176" ht="12">
      <c r="A176" s="20" t="s">
        <v>338</v>
      </c>
      <c r="B176" s="28" t="s">
        <v>568</v>
      </c>
      <c r="H176" s="7" t="s">
        <v>1710</v>
      </c>
      <c r="I176" s="16" t="s">
        <v>511</v>
      </c>
      <c r="J176" s="8" t="s">
        <v>1711</v>
      </c>
    </row>
    <row r="177" ht="12">
      <c r="A177" s="20" t="s">
        <v>338</v>
      </c>
      <c r="B177" s="28" t="s">
        <v>572</v>
      </c>
      <c r="H177" s="7" t="s">
        <v>1712</v>
      </c>
      <c r="I177" s="16" t="s">
        <v>514</v>
      </c>
      <c r="J177" s="8" t="s">
        <v>1713</v>
      </c>
    </row>
    <row r="178" ht="12">
      <c r="A178" s="20" t="s">
        <v>245</v>
      </c>
      <c r="B178" s="5" t="s">
        <v>578</v>
      </c>
      <c r="H178" s="7" t="s">
        <v>1712</v>
      </c>
      <c r="I178" s="16" t="s">
        <v>518</v>
      </c>
      <c r="J178" s="8" t="s">
        <v>1714</v>
      </c>
    </row>
    <row r="179" ht="12">
      <c r="A179" s="20" t="s">
        <v>263</v>
      </c>
      <c r="B179" s="15" t="s">
        <v>1715</v>
      </c>
      <c r="H179" s="19">
        <v>270</v>
      </c>
      <c r="I179" s="16" t="s">
        <v>522</v>
      </c>
      <c r="J179" s="8" t="s">
        <v>1716</v>
      </c>
    </row>
    <row r="180" ht="12">
      <c r="A180" s="20" t="s">
        <v>338</v>
      </c>
      <c r="B180" s="28" t="s">
        <v>1717</v>
      </c>
      <c r="H180" s="7" t="s">
        <v>428</v>
      </c>
      <c r="I180" s="16" t="s">
        <v>526</v>
      </c>
      <c r="J180" s="8" t="s">
        <v>1718</v>
      </c>
    </row>
    <row r="181" ht="12">
      <c r="A181" s="20" t="s">
        <v>245</v>
      </c>
      <c r="B181" s="5" t="s">
        <v>1719</v>
      </c>
      <c r="H181" s="19">
        <v>280</v>
      </c>
      <c r="I181" s="16" t="s">
        <v>530</v>
      </c>
      <c r="J181" s="8" t="s">
        <v>1720</v>
      </c>
    </row>
    <row r="182" ht="12">
      <c r="A182" s="20" t="s">
        <v>245</v>
      </c>
      <c r="B182" s="5" t="s">
        <v>1721</v>
      </c>
      <c r="H182" s="19" t="s">
        <v>1722</v>
      </c>
      <c r="I182" s="16" t="s">
        <v>534</v>
      </c>
      <c r="J182" s="8" t="s">
        <v>1723</v>
      </c>
    </row>
    <row r="183" ht="12">
      <c r="A183" s="20" t="s">
        <v>263</v>
      </c>
      <c r="B183" s="15" t="s">
        <v>617</v>
      </c>
      <c r="H183" s="7" t="s">
        <v>432</v>
      </c>
      <c r="I183" s="16" t="s">
        <v>538</v>
      </c>
      <c r="J183" s="8" t="s">
        <v>1724</v>
      </c>
    </row>
    <row r="184" ht="12">
      <c r="A184" s="20" t="s">
        <v>263</v>
      </c>
      <c r="B184" s="15" t="s">
        <v>620</v>
      </c>
      <c r="H184" s="7" t="s">
        <v>1725</v>
      </c>
      <c r="I184" s="16" t="s">
        <v>541</v>
      </c>
      <c r="J184" s="8" t="s">
        <v>1726</v>
      </c>
    </row>
    <row r="185" ht="12">
      <c r="A185" s="20" t="s">
        <v>338</v>
      </c>
      <c r="B185" s="28" t="s">
        <v>623</v>
      </c>
      <c r="H185" s="7" t="s">
        <v>452</v>
      </c>
      <c r="I185" s="16" t="s">
        <v>545</v>
      </c>
      <c r="J185" s="8" t="s">
        <v>1727</v>
      </c>
    </row>
    <row r="186" ht="12">
      <c r="A186" s="20" t="s">
        <v>245</v>
      </c>
      <c r="B186" s="5" t="s">
        <v>1728</v>
      </c>
      <c r="H186" s="19">
        <v>290</v>
      </c>
      <c r="I186" s="16" t="s">
        <v>549</v>
      </c>
      <c r="J186" s="8" t="s">
        <v>1729</v>
      </c>
    </row>
    <row r="187" ht="12">
      <c r="A187" s="20" t="s">
        <v>245</v>
      </c>
      <c r="B187" s="5" t="s">
        <v>1730</v>
      </c>
      <c r="H187" s="19">
        <v>300</v>
      </c>
      <c r="I187" s="16" t="s">
        <v>552</v>
      </c>
      <c r="J187" s="8" t="s">
        <v>1731</v>
      </c>
    </row>
    <row r="188" ht="12">
      <c r="A188" s="20" t="s">
        <v>263</v>
      </c>
      <c r="B188" s="15" t="s">
        <v>645</v>
      </c>
      <c r="H188" s="7" t="s">
        <v>456</v>
      </c>
      <c r="I188" s="16" t="s">
        <v>555</v>
      </c>
      <c r="J188" s="8" t="s">
        <v>1732</v>
      </c>
    </row>
    <row r="189" s="223" customFormat="1" ht="12" hidden="1">
      <c r="A189" s="224"/>
      <c r="B189" s="223" t="s">
        <v>138</v>
      </c>
      <c r="C189" s="25"/>
      <c r="D189" s="25"/>
      <c r="E189" s="25"/>
      <c r="F189" s="25"/>
      <c r="G189" s="25"/>
      <c r="H189" s="7" t="s">
        <v>1733</v>
      </c>
      <c r="I189" s="225"/>
      <c r="J189" s="226"/>
      <c r="K189" s="227" t="s">
        <v>139</v>
      </c>
    </row>
    <row r="190" s="223" customFormat="1" ht="12" hidden="1">
      <c r="A190" s="224"/>
      <c r="B190" s="223" t="s">
        <v>140</v>
      </c>
      <c r="C190" s="25"/>
      <c r="D190" s="25"/>
      <c r="E190" s="25"/>
      <c r="F190" s="25"/>
      <c r="G190" s="25"/>
      <c r="H190" s="7" t="s">
        <v>1734</v>
      </c>
      <c r="I190" s="225"/>
      <c r="J190" s="226"/>
      <c r="K190" s="227"/>
    </row>
    <row r="191" s="223" customFormat="1" ht="12" hidden="1">
      <c r="A191" s="224"/>
      <c r="B191" s="223" t="s">
        <v>141</v>
      </c>
      <c r="C191" s="25"/>
      <c r="D191" s="25"/>
      <c r="E191" s="25"/>
      <c r="F191" s="25"/>
      <c r="G191" s="25"/>
      <c r="H191" s="7" t="s">
        <v>1735</v>
      </c>
      <c r="I191" s="225"/>
      <c r="J191" s="226"/>
      <c r="K191" s="227" t="s">
        <v>142</v>
      </c>
    </row>
    <row r="192" s="223" customFormat="1" ht="12" hidden="1">
      <c r="A192" s="224"/>
      <c r="B192" s="13" t="s">
        <v>143</v>
      </c>
      <c r="C192" s="25"/>
      <c r="D192" s="25"/>
      <c r="E192" s="25"/>
      <c r="F192" s="25"/>
      <c r="G192" s="25"/>
      <c r="H192" s="7" t="s">
        <v>1736</v>
      </c>
      <c r="I192" s="225"/>
      <c r="J192" s="226"/>
      <c r="K192" s="227"/>
    </row>
    <row r="193" s="223" customFormat="1" ht="12" hidden="1">
      <c r="A193" s="224"/>
      <c r="B193" s="223" t="s">
        <v>144</v>
      </c>
      <c r="C193" s="25"/>
      <c r="D193" s="25"/>
      <c r="E193" s="25"/>
      <c r="F193" s="25"/>
      <c r="G193" s="25"/>
      <c r="H193" s="7" t="s">
        <v>1737</v>
      </c>
      <c r="I193" s="225"/>
      <c r="J193" s="226"/>
      <c r="K193" s="227"/>
    </row>
    <row r="194" s="223" customFormat="1" ht="12" hidden="1">
      <c r="A194" s="224"/>
      <c r="B194" s="223" t="s">
        <v>145</v>
      </c>
      <c r="C194" s="25"/>
      <c r="D194" s="25"/>
      <c r="E194" s="25"/>
      <c r="F194" s="25"/>
      <c r="G194" s="25"/>
      <c r="H194" s="7" t="s">
        <v>1738</v>
      </c>
      <c r="I194" s="225"/>
      <c r="J194" s="226"/>
      <c r="K194" s="227"/>
    </row>
    <row r="195" s="223" customFormat="1" ht="12" hidden="1">
      <c r="A195" s="224"/>
      <c r="B195" s="223" t="s">
        <v>146</v>
      </c>
      <c r="C195" s="25"/>
      <c r="D195" s="25"/>
      <c r="E195" s="25"/>
      <c r="F195" s="25"/>
      <c r="G195" s="25"/>
      <c r="H195" s="7" t="s">
        <v>1739</v>
      </c>
      <c r="I195" s="225"/>
      <c r="J195" s="226"/>
      <c r="K195" s="227"/>
    </row>
    <row r="196" s="36" customFormat="1" ht="12">
      <c r="A196" s="236" t="s">
        <v>245</v>
      </c>
      <c r="B196" s="36" t="s">
        <v>651</v>
      </c>
      <c r="C196" s="32"/>
      <c r="D196" s="32"/>
      <c r="E196" s="32"/>
      <c r="F196" s="32"/>
      <c r="G196" s="32"/>
      <c r="H196" s="19">
        <v>306</v>
      </c>
      <c r="I196" s="235" t="s">
        <v>558</v>
      </c>
      <c r="J196" s="33" t="s">
        <v>1740</v>
      </c>
      <c r="K196" s="237"/>
    </row>
    <row r="197" s="223" customFormat="1" ht="12" hidden="1">
      <c r="A197" s="224"/>
      <c r="B197" s="223" t="s">
        <v>1741</v>
      </c>
      <c r="C197" s="25"/>
      <c r="D197" s="25"/>
      <c r="E197" s="25"/>
      <c r="F197" s="25"/>
      <c r="G197" s="25"/>
      <c r="H197" s="7"/>
      <c r="I197" s="225"/>
      <c r="J197" s="226"/>
      <c r="K197" s="227"/>
    </row>
    <row r="198" s="223" customFormat="1" ht="12" hidden="1">
      <c r="A198" s="224"/>
      <c r="B198" s="223" t="s">
        <v>150</v>
      </c>
      <c r="C198" s="25"/>
      <c r="D198" s="25"/>
      <c r="E198" s="25"/>
      <c r="F198" s="25"/>
      <c r="G198" s="25"/>
      <c r="H198" s="7"/>
      <c r="I198" s="225"/>
      <c r="J198" s="226"/>
      <c r="K198" s="227"/>
    </row>
    <row r="199" s="223" customFormat="1" ht="12" hidden="1">
      <c r="A199" s="224"/>
      <c r="B199" s="223" t="s">
        <v>151</v>
      </c>
      <c r="C199" s="25"/>
      <c r="D199" s="25"/>
      <c r="E199" s="25"/>
      <c r="F199" s="25"/>
      <c r="G199" s="25"/>
      <c r="H199" s="7"/>
      <c r="I199" s="225"/>
      <c r="J199" s="226"/>
      <c r="K199" s="227"/>
    </row>
    <row r="200" s="223" customFormat="1" ht="12" hidden="1">
      <c r="A200" s="224"/>
      <c r="B200" s="223" t="s">
        <v>1742</v>
      </c>
      <c r="C200" s="25"/>
      <c r="D200" s="25"/>
      <c r="E200" s="25"/>
      <c r="F200" s="25"/>
      <c r="G200" s="25"/>
      <c r="H200" s="7"/>
      <c r="I200" s="225"/>
      <c r="J200" s="226"/>
      <c r="K200" s="227"/>
    </row>
    <row r="201" s="223" customFormat="1" ht="12" hidden="1">
      <c r="A201" s="224"/>
      <c r="B201" s="223" t="s">
        <v>153</v>
      </c>
      <c r="C201" s="25"/>
      <c r="D201" s="25"/>
      <c r="E201" s="25"/>
      <c r="F201" s="25"/>
      <c r="G201" s="25"/>
      <c r="H201" s="7"/>
      <c r="I201" s="225"/>
      <c r="J201" s="226"/>
      <c r="K201" s="227"/>
    </row>
    <row r="202" ht="12">
      <c r="A202" s="20" t="s">
        <v>338</v>
      </c>
      <c r="B202" s="28" t="s">
        <v>654</v>
      </c>
      <c r="H202" s="35" t="s">
        <v>466</v>
      </c>
      <c r="I202" s="16" t="s">
        <v>562</v>
      </c>
      <c r="J202" s="231" t="s">
        <v>1743</v>
      </c>
    </row>
    <row r="203" ht="12">
      <c r="A203" s="20" t="s">
        <v>338</v>
      </c>
      <c r="B203" s="28" t="s">
        <v>658</v>
      </c>
      <c r="H203" s="7" t="s">
        <v>470</v>
      </c>
      <c r="I203" s="16" t="s">
        <v>566</v>
      </c>
      <c r="J203" s="231" t="s">
        <v>1744</v>
      </c>
    </row>
    <row r="204" ht="12">
      <c r="A204" s="20" t="s">
        <v>373</v>
      </c>
      <c r="B204" s="13" t="s">
        <v>154</v>
      </c>
      <c r="C204" s="25"/>
      <c r="D204" s="25"/>
      <c r="E204" s="25"/>
      <c r="F204" s="25"/>
      <c r="G204" s="25"/>
      <c r="H204" s="19">
        <v>310</v>
      </c>
      <c r="I204" s="16" t="s">
        <v>570</v>
      </c>
      <c r="J204" s="8" t="s">
        <v>1745</v>
      </c>
    </row>
    <row r="205" ht="12">
      <c r="A205" s="20" t="s">
        <v>338</v>
      </c>
      <c r="B205" s="28" t="s">
        <v>664</v>
      </c>
      <c r="H205" s="7" t="s">
        <v>462</v>
      </c>
      <c r="I205" s="16" t="s">
        <v>573</v>
      </c>
      <c r="J205" s="8" t="s">
        <v>1746</v>
      </c>
    </row>
    <row r="206" s="223" customFormat="1" ht="12" hidden="1">
      <c r="A206" s="224"/>
      <c r="B206" s="13" t="s">
        <v>155</v>
      </c>
      <c r="C206" s="25"/>
      <c r="D206" s="25"/>
      <c r="E206" s="25"/>
      <c r="F206" s="25"/>
      <c r="G206" s="25"/>
      <c r="H206" s="7"/>
      <c r="I206" s="225"/>
      <c r="J206" s="226"/>
      <c r="K206" s="227" t="s">
        <v>156</v>
      </c>
    </row>
    <row r="207" s="223" customFormat="1" ht="12" hidden="1">
      <c r="A207" s="224"/>
      <c r="B207" s="223" t="s">
        <v>157</v>
      </c>
      <c r="C207" s="25"/>
      <c r="D207" s="25"/>
      <c r="E207" s="25"/>
      <c r="F207" s="25"/>
      <c r="G207" s="25"/>
      <c r="H207" s="7"/>
      <c r="I207" s="225"/>
      <c r="J207" s="226"/>
      <c r="K207" s="227"/>
    </row>
    <row r="208" s="223" customFormat="1" ht="12" hidden="1">
      <c r="A208" s="224"/>
      <c r="B208" s="13" t="s">
        <v>158</v>
      </c>
      <c r="C208" s="25"/>
      <c r="D208" s="25"/>
      <c r="E208" s="25"/>
      <c r="F208" s="25"/>
      <c r="G208" s="25"/>
      <c r="H208" s="7"/>
      <c r="I208" s="225"/>
      <c r="J208" s="226"/>
      <c r="K208" s="227"/>
    </row>
    <row r="211" ht="12">
      <c r="A211" s="20" t="s">
        <v>497</v>
      </c>
      <c r="B211" s="13" t="s">
        <v>498</v>
      </c>
      <c r="C211" s="25"/>
      <c r="D211" s="25"/>
      <c r="E211" s="25"/>
      <c r="F211" s="25"/>
      <c r="G211" s="25"/>
      <c r="H211" s="19">
        <v>376</v>
      </c>
      <c r="I211" s="16" t="s">
        <v>580</v>
      </c>
      <c r="J211" s="8" t="s">
        <v>1747</v>
      </c>
    </row>
    <row r="214" ht="12" hidden="1">
      <c r="B214" s="9" t="s">
        <v>159</v>
      </c>
      <c r="C214" s="9"/>
      <c r="D214" s="9"/>
      <c r="E214" s="9"/>
      <c r="F214" s="9"/>
      <c r="G214" s="9"/>
      <c r="H214" s="16"/>
      <c r="I214" s="17"/>
      <c r="J214" s="18"/>
    </row>
    <row r="215" ht="12" hidden="1">
      <c r="B215" s="15" t="s">
        <v>159</v>
      </c>
      <c r="C215" s="7" t="s">
        <v>4</v>
      </c>
      <c r="E215" s="7" t="s">
        <v>6</v>
      </c>
      <c r="G215" s="7" t="s">
        <v>8</v>
      </c>
      <c r="K215" s="221" t="s">
        <v>160</v>
      </c>
    </row>
    <row r="216" ht="12" hidden="1">
      <c r="B216" s="5" t="s">
        <v>10</v>
      </c>
    </row>
    <row r="217" ht="12" hidden="1">
      <c r="B217" s="15" t="s">
        <v>161</v>
      </c>
    </row>
    <row r="218" ht="12" hidden="1">
      <c r="B218" s="5" t="s">
        <v>162</v>
      </c>
    </row>
    <row r="219" ht="12" hidden="1">
      <c r="B219" s="5" t="s">
        <v>163</v>
      </c>
    </row>
    <row r="220" ht="12" hidden="1">
      <c r="B220" s="5" t="s">
        <v>164</v>
      </c>
    </row>
    <row r="221" ht="12" hidden="1">
      <c r="B221" s="5" t="s">
        <v>165</v>
      </c>
    </row>
    <row r="222" ht="12" hidden="1">
      <c r="B222" s="5" t="s">
        <v>166</v>
      </c>
    </row>
    <row r="223" ht="12" hidden="1">
      <c r="B223" s="5" t="s">
        <v>167</v>
      </c>
    </row>
    <row r="224" ht="12" hidden="1">
      <c r="B224" s="5" t="s">
        <v>168</v>
      </c>
    </row>
    <row r="225" ht="12" hidden="1">
      <c r="B225" s="15" t="s">
        <v>169</v>
      </c>
    </row>
    <row r="226" ht="12" hidden="1">
      <c r="B226" s="5" t="s">
        <v>170</v>
      </c>
    </row>
    <row r="227" ht="12" hidden="1">
      <c r="B227" s="5" t="s">
        <v>171</v>
      </c>
      <c r="XEZ227" s="7"/>
      <c r="XFA227" s="7"/>
      <c r="XFB227" s="7"/>
      <c r="XFC227" s="7"/>
      <c r="XFD227" s="7"/>
    </row>
    <row r="228" ht="12" hidden="1">
      <c r="B228" s="5" t="s">
        <v>172</v>
      </c>
      <c r="XEZ228" s="7"/>
      <c r="XFA228" s="7"/>
      <c r="XFB228" s="7"/>
      <c r="XFC228" s="7"/>
      <c r="XFD228" s="7"/>
    </row>
    <row r="229" ht="12" hidden="1">
      <c r="B229" s="5" t="s">
        <v>173</v>
      </c>
      <c r="XEZ229" s="7"/>
      <c r="XFA229" s="7"/>
      <c r="XFB229" s="7"/>
      <c r="XFC229" s="7"/>
      <c r="XFD229" s="7"/>
    </row>
    <row r="230" ht="12" hidden="1">
      <c r="B230" s="5" t="s">
        <v>174</v>
      </c>
      <c r="XEZ230" s="7"/>
      <c r="XFA230" s="7"/>
      <c r="XFB230" s="7"/>
      <c r="XFC230" s="7"/>
      <c r="XFD230" s="7"/>
    </row>
    <row r="231" ht="12" hidden="1">
      <c r="B231" s="5" t="s">
        <v>175</v>
      </c>
      <c r="XEZ231" s="7"/>
      <c r="XFA231" s="7"/>
      <c r="XFB231" s="7"/>
      <c r="XFC231" s="7"/>
      <c r="XFD231" s="7"/>
    </row>
    <row r="232" ht="12" hidden="1">
      <c r="B232" s="5" t="s">
        <v>176</v>
      </c>
      <c r="XEZ232" s="7"/>
      <c r="XFA232" s="7"/>
      <c r="XFB232" s="7"/>
      <c r="XFC232" s="7"/>
      <c r="XFD232" s="7"/>
    </row>
    <row r="233" ht="12" hidden="1">
      <c r="B233" s="15" t="s">
        <v>177</v>
      </c>
      <c r="XEZ233" s="7"/>
      <c r="XFA233" s="7"/>
      <c r="XFB233" s="7"/>
      <c r="XFC233" s="7"/>
      <c r="XFD233" s="7"/>
    </row>
    <row r="234" ht="12" hidden="1">
      <c r="B234" s="5" t="s">
        <v>178</v>
      </c>
      <c r="XEZ234" s="7"/>
      <c r="XFA234" s="7"/>
      <c r="XFB234" s="7"/>
      <c r="XFC234" s="7"/>
      <c r="XFD234" s="7"/>
    </row>
    <row r="235" ht="12" hidden="1">
      <c r="B235" s="5" t="s">
        <v>179</v>
      </c>
      <c r="XEZ235" s="7"/>
      <c r="XFA235" s="7"/>
      <c r="XFB235" s="7"/>
      <c r="XFC235" s="7"/>
      <c r="XFD235" s="7"/>
    </row>
    <row r="236" ht="12" hidden="1">
      <c r="B236" s="5" t="s">
        <v>122</v>
      </c>
      <c r="XEZ236" s="7"/>
      <c r="XFA236" s="7"/>
      <c r="XFB236" s="7"/>
      <c r="XFC236" s="7"/>
      <c r="XFD236" s="7"/>
    </row>
    <row r="237" ht="12" hidden="1">
      <c r="B237" s="5" t="s">
        <v>180</v>
      </c>
      <c r="XEZ237" s="7"/>
      <c r="XFA237" s="7"/>
      <c r="XFB237" s="7"/>
      <c r="XFC237" s="7"/>
      <c r="XFD237" s="7"/>
    </row>
    <row r="238" ht="12" hidden="1">
      <c r="B238" s="5" t="s">
        <v>181</v>
      </c>
      <c r="XEZ238" s="7"/>
      <c r="XFA238" s="7"/>
      <c r="XFB238" s="7"/>
      <c r="XFC238" s="7"/>
      <c r="XFD238" s="7"/>
    </row>
    <row r="239" ht="12" hidden="1">
      <c r="B239" s="5" t="s">
        <v>182</v>
      </c>
      <c r="XEZ239" s="7"/>
      <c r="XFA239" s="7"/>
      <c r="XFB239" s="7"/>
      <c r="XFC239" s="7"/>
      <c r="XFD239" s="7"/>
    </row>
    <row r="240" ht="12" hidden="1">
      <c r="B240" s="15" t="s">
        <v>183</v>
      </c>
      <c r="XEZ240" s="7"/>
      <c r="XFA240" s="7"/>
      <c r="XFB240" s="7"/>
      <c r="XFC240" s="7"/>
      <c r="XFD240" s="7"/>
    </row>
    <row r="241" ht="12" hidden="1">
      <c r="B241" s="5" t="s">
        <v>184</v>
      </c>
      <c r="XEZ241" s="7"/>
      <c r="XFA241" s="7"/>
      <c r="XFB241" s="7"/>
      <c r="XFC241" s="7"/>
      <c r="XFD241" s="7"/>
    </row>
    <row r="242" ht="12" hidden="1">
      <c r="B242" s="5" t="s">
        <v>185</v>
      </c>
      <c r="XEZ242" s="7"/>
      <c r="XFA242" s="7"/>
      <c r="XFB242" s="7"/>
      <c r="XFC242" s="7"/>
      <c r="XFD242" s="7"/>
    </row>
    <row r="243" ht="12" hidden="1">
      <c r="B243" s="5" t="s">
        <v>186</v>
      </c>
    </row>
    <row r="244" ht="12" hidden="1">
      <c r="B244" s="5" t="s">
        <v>187</v>
      </c>
    </row>
    <row r="245" ht="12" hidden="1">
      <c r="B245" s="5" t="s">
        <v>188</v>
      </c>
    </row>
    <row r="246" ht="12" hidden="1">
      <c r="B246" s="5" t="s">
        <v>189</v>
      </c>
    </row>
    <row r="247" ht="12" hidden="1">
      <c r="B247" s="5" t="s">
        <v>190</v>
      </c>
    </row>
    <row r="248" ht="12" hidden="1">
      <c r="B248" s="15" t="s">
        <v>191</v>
      </c>
    </row>
    <row r="249" ht="12" hidden="1">
      <c r="B249" s="5" t="s">
        <v>192</v>
      </c>
    </row>
    <row r="250" ht="12" hidden="1">
      <c r="B250" s="15" t="s">
        <v>193</v>
      </c>
    </row>
    <row r="251" ht="12" hidden="1">
      <c r="B251" s="5" t="s">
        <v>194</v>
      </c>
    </row>
    <row r="252" ht="12" hidden="1">
      <c r="B252" s="5" t="s">
        <v>195</v>
      </c>
    </row>
    <row r="253" ht="12" hidden="1">
      <c r="B253" s="5" t="s">
        <v>196</v>
      </c>
    </row>
    <row r="254" ht="12" hidden="1">
      <c r="B254" s="15" t="s">
        <v>197</v>
      </c>
    </row>
    <row r="255" ht="12" hidden="1"/>
    <row r="256" ht="12" hidden="1"/>
    <row r="257" ht="12">
      <c r="A257" s="20" t="s">
        <v>238</v>
      </c>
      <c r="B257" s="9" t="s">
        <v>198</v>
      </c>
      <c r="C257" s="9"/>
      <c r="D257" s="9"/>
      <c r="E257" s="9"/>
      <c r="F257" s="9"/>
      <c r="G257" s="9"/>
      <c r="H257" s="16"/>
      <c r="I257" s="17"/>
      <c r="J257" s="18"/>
    </row>
    <row r="258" ht="12">
      <c r="A258" s="20" t="s">
        <v>244</v>
      </c>
      <c r="B258" s="15" t="s">
        <v>10</v>
      </c>
    </row>
    <row r="260" ht="12">
      <c r="A260" s="20" t="s">
        <v>668</v>
      </c>
      <c r="B260" s="38" t="s">
        <v>669</v>
      </c>
      <c r="C260" s="14" t="s">
        <v>4</v>
      </c>
      <c r="D260" s="14"/>
      <c r="E260" s="14" t="s">
        <v>6</v>
      </c>
      <c r="F260" s="14"/>
      <c r="G260" s="14" t="s">
        <v>8</v>
      </c>
      <c r="H260" s="14"/>
    </row>
    <row r="261" ht="12">
      <c r="A261" s="20" t="s">
        <v>670</v>
      </c>
      <c r="B261" s="13" t="s">
        <v>671</v>
      </c>
    </row>
    <row r="262" s="223" customFormat="1" ht="12" hidden="1">
      <c r="A262" s="224"/>
      <c r="B262" s="223" t="s">
        <v>201</v>
      </c>
      <c r="C262" s="25"/>
      <c r="D262" s="25"/>
      <c r="E262" s="25"/>
      <c r="F262" s="25"/>
      <c r="G262" s="25"/>
      <c r="H262" s="7"/>
      <c r="I262" s="225"/>
      <c r="J262" s="8"/>
      <c r="K262" s="227"/>
    </row>
    <row r="263" s="223" customFormat="1" ht="12" hidden="1">
      <c r="A263" s="224"/>
      <c r="B263" s="223" t="s">
        <v>202</v>
      </c>
      <c r="C263" s="25"/>
      <c r="D263" s="25"/>
      <c r="E263" s="25"/>
      <c r="F263" s="25"/>
      <c r="G263" s="25"/>
      <c r="H263" s="7"/>
      <c r="I263" s="225"/>
      <c r="J263" s="8"/>
      <c r="K263" s="227"/>
    </row>
    <row r="264" s="223" customFormat="1" ht="12" hidden="1">
      <c r="A264" s="224"/>
      <c r="B264" s="223" t="s">
        <v>203</v>
      </c>
      <c r="C264" s="25"/>
      <c r="D264" s="25"/>
      <c r="E264" s="25"/>
      <c r="F264" s="25"/>
      <c r="G264" s="25"/>
      <c r="H264" s="7"/>
      <c r="I264" s="225"/>
      <c r="J264" s="8"/>
      <c r="K264" s="227"/>
    </row>
    <row r="265" s="223" customFormat="1" ht="12" hidden="1">
      <c r="A265" s="224"/>
      <c r="B265" s="223" t="s">
        <v>204</v>
      </c>
      <c r="C265" s="25"/>
      <c r="D265" s="25"/>
      <c r="E265" s="25"/>
      <c r="F265" s="25"/>
      <c r="G265" s="25"/>
      <c r="H265" s="7"/>
      <c r="I265" s="225"/>
      <c r="J265" s="8"/>
      <c r="K265" s="227"/>
    </row>
    <row r="266" ht="14.15">
      <c r="A266" s="20" t="s">
        <v>245</v>
      </c>
      <c r="B266" s="39" t="s">
        <v>672</v>
      </c>
      <c r="H266" s="7" t="s">
        <v>477</v>
      </c>
      <c r="I266" s="16" t="s">
        <v>1748</v>
      </c>
      <c r="J266" s="39" t="s">
        <v>675</v>
      </c>
      <c r="K266" s="221" t="s">
        <v>1749</v>
      </c>
    </row>
    <row r="267" ht="12">
      <c r="A267" s="20" t="s">
        <v>245</v>
      </c>
      <c r="B267" s="39" t="s">
        <v>677</v>
      </c>
      <c r="H267" s="7" t="s">
        <v>1683</v>
      </c>
      <c r="I267" s="16" t="s">
        <v>1750</v>
      </c>
      <c r="J267" s="40" t="s">
        <v>679</v>
      </c>
      <c r="K267" s="221" t="s">
        <v>1684</v>
      </c>
    </row>
    <row r="268" ht="12">
      <c r="A268" s="20" t="s">
        <v>1751</v>
      </c>
      <c r="B268" s="41" t="s">
        <v>681</v>
      </c>
      <c r="C268" s="42"/>
      <c r="D268" s="42"/>
      <c r="E268" s="42"/>
      <c r="F268" s="42"/>
      <c r="G268" s="42"/>
      <c r="H268" s="7" t="s">
        <v>506</v>
      </c>
      <c r="I268" s="16" t="s">
        <v>1752</v>
      </c>
      <c r="J268" s="40" t="s">
        <v>684</v>
      </c>
      <c r="K268" s="221" t="s">
        <v>1753</v>
      </c>
    </row>
    <row r="269" ht="14.15">
      <c r="A269" s="20" t="s">
        <v>245</v>
      </c>
      <c r="B269" s="39" t="s">
        <v>672</v>
      </c>
      <c r="H269" s="7" t="s">
        <v>477</v>
      </c>
      <c r="I269" s="16" t="s">
        <v>1754</v>
      </c>
      <c r="J269" s="39" t="s">
        <v>675</v>
      </c>
      <c r="K269" s="221" t="s">
        <v>1749</v>
      </c>
    </row>
    <row r="270" ht="14.15">
      <c r="A270" s="20" t="s">
        <v>245</v>
      </c>
      <c r="B270" s="39" t="s">
        <v>687</v>
      </c>
      <c r="H270" s="7" t="s">
        <v>513</v>
      </c>
      <c r="I270" s="16" t="s">
        <v>1755</v>
      </c>
      <c r="J270" s="39" t="s">
        <v>1756</v>
      </c>
      <c r="K270" s="238" t="s">
        <v>1757</v>
      </c>
    </row>
    <row r="271" ht="12">
      <c r="A271" s="20" t="s">
        <v>1751</v>
      </c>
      <c r="B271" s="41" t="s">
        <v>692</v>
      </c>
      <c r="C271" s="42"/>
      <c r="D271" s="42"/>
      <c r="E271" s="42"/>
      <c r="F271" s="42"/>
      <c r="G271" s="42"/>
      <c r="H271" s="7" t="s">
        <v>1758</v>
      </c>
      <c r="I271" s="16" t="s">
        <v>1759</v>
      </c>
      <c r="J271" s="40" t="s">
        <v>695</v>
      </c>
      <c r="K271" s="221" t="s">
        <v>1760</v>
      </c>
    </row>
    <row r="272" ht="14.15">
      <c r="A272" s="20" t="s">
        <v>245</v>
      </c>
      <c r="B272" s="39" t="s">
        <v>697</v>
      </c>
      <c r="H272" s="7" t="s">
        <v>1761</v>
      </c>
      <c r="I272" s="16" t="s">
        <v>1762</v>
      </c>
      <c r="J272" s="39" t="s">
        <v>1763</v>
      </c>
      <c r="K272" s="238" t="s">
        <v>1764</v>
      </c>
    </row>
    <row r="273" ht="14.15">
      <c r="A273" s="20" t="s">
        <v>245</v>
      </c>
      <c r="B273" s="39" t="s">
        <v>702</v>
      </c>
      <c r="H273" s="7" t="s">
        <v>517</v>
      </c>
      <c r="I273" s="16" t="s">
        <v>1765</v>
      </c>
      <c r="J273" s="39" t="s">
        <v>1766</v>
      </c>
      <c r="K273" s="238" t="s">
        <v>1767</v>
      </c>
    </row>
    <row r="274" ht="14.15">
      <c r="A274" s="20" t="s">
        <v>1751</v>
      </c>
      <c r="B274" s="41" t="s">
        <v>707</v>
      </c>
      <c r="C274" s="42"/>
      <c r="D274" s="42"/>
      <c r="E274" s="42"/>
      <c r="F274" s="42"/>
      <c r="G274" s="42"/>
      <c r="H274" s="7" t="s">
        <v>1768</v>
      </c>
      <c r="I274" s="16" t="s">
        <v>1769</v>
      </c>
      <c r="J274" s="40" t="s">
        <v>710</v>
      </c>
      <c r="K274" s="239" t="s">
        <v>1770</v>
      </c>
    </row>
    <row r="275" ht="14.15">
      <c r="A275" s="20" t="s">
        <v>245</v>
      </c>
      <c r="B275" s="39" t="s">
        <v>712</v>
      </c>
      <c r="H275" s="7" t="s">
        <v>533</v>
      </c>
      <c r="I275" s="16" t="s">
        <v>674</v>
      </c>
      <c r="J275" s="39" t="s">
        <v>1771</v>
      </c>
      <c r="K275" s="238" t="s">
        <v>1772</v>
      </c>
    </row>
    <row r="276" ht="14.15">
      <c r="A276" s="20" t="s">
        <v>245</v>
      </c>
      <c r="B276" s="39" t="s">
        <v>687</v>
      </c>
      <c r="H276" s="7" t="s">
        <v>540</v>
      </c>
      <c r="I276" s="16" t="s">
        <v>678</v>
      </c>
      <c r="J276" s="39" t="s">
        <v>1756</v>
      </c>
      <c r="K276" s="238" t="s">
        <v>1757</v>
      </c>
    </row>
    <row r="277" ht="12">
      <c r="A277" s="20" t="s">
        <v>1751</v>
      </c>
      <c r="B277" s="41" t="s">
        <v>718</v>
      </c>
      <c r="C277" s="42"/>
      <c r="D277" s="42"/>
      <c r="E277" s="42"/>
      <c r="F277" s="42"/>
      <c r="G277" s="42"/>
      <c r="H277" s="7" t="s">
        <v>1773</v>
      </c>
      <c r="I277" s="16" t="s">
        <v>683</v>
      </c>
      <c r="J277" s="40" t="s">
        <v>721</v>
      </c>
      <c r="K277" s="221" t="s">
        <v>1774</v>
      </c>
    </row>
    <row r="278" ht="14.15">
      <c r="A278" s="20" t="s">
        <v>245</v>
      </c>
      <c r="B278" s="39" t="s">
        <v>723</v>
      </c>
      <c r="H278" s="7" t="s">
        <v>544</v>
      </c>
      <c r="I278" s="16" t="s">
        <v>686</v>
      </c>
      <c r="J278" s="39" t="s">
        <v>726</v>
      </c>
      <c r="K278" s="8" t="s">
        <v>1775</v>
      </c>
    </row>
    <row r="279" ht="12">
      <c r="A279" s="20" t="s">
        <v>245</v>
      </c>
      <c r="B279" s="39" t="s">
        <v>677</v>
      </c>
      <c r="H279" s="7" t="s">
        <v>1683</v>
      </c>
      <c r="I279" s="16" t="s">
        <v>689</v>
      </c>
      <c r="J279" s="40" t="s">
        <v>679</v>
      </c>
      <c r="K279" s="221" t="s">
        <v>1684</v>
      </c>
    </row>
    <row r="280" ht="12">
      <c r="A280" s="20" t="s">
        <v>1751</v>
      </c>
      <c r="B280" s="41" t="s">
        <v>729</v>
      </c>
      <c r="C280" s="42"/>
      <c r="D280" s="42"/>
      <c r="E280" s="42"/>
      <c r="F280" s="42"/>
      <c r="G280" s="42"/>
      <c r="H280" s="7" t="s">
        <v>1776</v>
      </c>
      <c r="I280" s="16" t="s">
        <v>694</v>
      </c>
      <c r="J280" s="40" t="s">
        <v>732</v>
      </c>
      <c r="K280" s="8" t="s">
        <v>1777</v>
      </c>
    </row>
    <row r="281" s="223" customFormat="1" ht="12" hidden="1">
      <c r="A281" s="224"/>
      <c r="B281" s="223" t="s">
        <v>206</v>
      </c>
      <c r="C281" s="25"/>
      <c r="D281" s="25"/>
      <c r="E281" s="25"/>
      <c r="F281" s="25"/>
      <c r="G281" s="25"/>
      <c r="H281" s="7"/>
      <c r="I281" s="225"/>
      <c r="J281" s="8"/>
      <c r="K281" s="227"/>
    </row>
    <row r="282" s="223" customFormat="1" ht="12" hidden="1">
      <c r="A282" s="224"/>
      <c r="B282" s="223" t="s">
        <v>207</v>
      </c>
      <c r="C282" s="25"/>
      <c r="D282" s="25"/>
      <c r="E282" s="25"/>
      <c r="F282" s="25"/>
      <c r="G282" s="25"/>
      <c r="H282" s="7"/>
      <c r="I282" s="225"/>
      <c r="J282" s="8"/>
      <c r="K282" s="227"/>
    </row>
    <row r="283" s="223" customFormat="1" ht="12" hidden="1">
      <c r="A283" s="224"/>
      <c r="B283" s="223" t="s">
        <v>208</v>
      </c>
      <c r="C283" s="25"/>
      <c r="D283" s="25"/>
      <c r="E283" s="25"/>
      <c r="F283" s="25"/>
      <c r="G283" s="25"/>
      <c r="H283" s="7"/>
      <c r="I283" s="225"/>
      <c r="J283" s="8"/>
      <c r="K283" s="227"/>
    </row>
    <row r="285" ht="12">
      <c r="A285" s="20" t="s">
        <v>670</v>
      </c>
      <c r="B285" s="13" t="s">
        <v>209</v>
      </c>
    </row>
    <row r="286" ht="14.15">
      <c r="A286" s="20" t="s">
        <v>245</v>
      </c>
      <c r="B286" s="39" t="s">
        <v>1778</v>
      </c>
      <c r="H286" s="7" t="s">
        <v>551</v>
      </c>
      <c r="I286" s="16" t="s">
        <v>725</v>
      </c>
      <c r="J286" s="39" t="s">
        <v>1779</v>
      </c>
      <c r="K286" s="221" t="s">
        <v>1780</v>
      </c>
    </row>
    <row r="287" ht="14.15">
      <c r="A287" s="20" t="s">
        <v>245</v>
      </c>
      <c r="B287" s="39" t="s">
        <v>739</v>
      </c>
      <c r="H287" s="7" t="s">
        <v>557</v>
      </c>
      <c r="I287" s="16" t="s">
        <v>728</v>
      </c>
      <c r="J287" s="40" t="s">
        <v>1781</v>
      </c>
      <c r="K287" s="8" t="s">
        <v>1782</v>
      </c>
    </row>
    <row r="288" ht="12">
      <c r="A288" s="20" t="s">
        <v>1751</v>
      </c>
      <c r="B288" s="41" t="s">
        <v>744</v>
      </c>
      <c r="C288" s="42"/>
      <c r="D288" s="42"/>
      <c r="E288" s="42"/>
      <c r="F288" s="42"/>
      <c r="G288" s="42"/>
      <c r="H288" s="7" t="s">
        <v>392</v>
      </c>
      <c r="I288" s="16" t="s">
        <v>731</v>
      </c>
      <c r="J288" s="40" t="s">
        <v>747</v>
      </c>
      <c r="K288" s="221" t="s">
        <v>1783</v>
      </c>
    </row>
    <row r="289" s="223" customFormat="1" ht="12" hidden="1">
      <c r="A289" s="224"/>
      <c r="B289" s="223" t="s">
        <v>210</v>
      </c>
      <c r="C289" s="25"/>
      <c r="D289" s="25"/>
      <c r="E289" s="25"/>
      <c r="F289" s="25"/>
      <c r="G289" s="25"/>
      <c r="H289" s="7"/>
      <c r="I289" s="225"/>
      <c r="J289" s="8"/>
      <c r="K289" s="227"/>
    </row>
    <row r="290" s="223" customFormat="1" ht="12" hidden="1">
      <c r="A290" s="224"/>
      <c r="B290" s="223" t="s">
        <v>211</v>
      </c>
      <c r="C290" s="25"/>
      <c r="D290" s="25"/>
      <c r="E290" s="25"/>
      <c r="F290" s="25"/>
      <c r="G290" s="25"/>
      <c r="H290" s="7"/>
      <c r="I290" s="225"/>
      <c r="J290" s="8"/>
      <c r="K290" s="227"/>
    </row>
    <row r="291" s="223" customFormat="1" ht="12" hidden="1">
      <c r="A291" s="224"/>
      <c r="B291" s="223" t="s">
        <v>212</v>
      </c>
      <c r="C291" s="25"/>
      <c r="D291" s="25"/>
      <c r="E291" s="25"/>
      <c r="F291" s="25"/>
      <c r="G291" s="25"/>
      <c r="H291" s="7"/>
      <c r="I291" s="225"/>
      <c r="J291" s="8"/>
      <c r="K291" s="227"/>
    </row>
    <row r="292" s="223" customFormat="1" ht="12" hidden="1">
      <c r="A292" s="224"/>
      <c r="B292" s="223" t="s">
        <v>213</v>
      </c>
      <c r="C292" s="25"/>
      <c r="D292" s="25"/>
      <c r="E292" s="25"/>
      <c r="F292" s="25"/>
      <c r="G292" s="25"/>
      <c r="H292" s="7"/>
      <c r="I292" s="225"/>
      <c r="J292" s="8"/>
      <c r="K292" s="227"/>
    </row>
    <row r="293" s="223" customFormat="1" ht="12" hidden="1">
      <c r="A293" s="224"/>
      <c r="B293" s="223" t="s">
        <v>214</v>
      </c>
      <c r="C293" s="25"/>
      <c r="D293" s="25"/>
      <c r="E293" s="25"/>
      <c r="F293" s="25"/>
      <c r="G293" s="25"/>
      <c r="H293" s="7"/>
      <c r="I293" s="225"/>
      <c r="J293" s="8"/>
      <c r="K293" s="227"/>
    </row>
    <row r="294" s="223" customFormat="1" ht="12" hidden="1">
      <c r="A294" s="224"/>
      <c r="B294" s="223" t="s">
        <v>215</v>
      </c>
      <c r="C294" s="25"/>
      <c r="D294" s="25"/>
      <c r="E294" s="25"/>
      <c r="F294" s="25"/>
      <c r="G294" s="25"/>
      <c r="H294" s="7"/>
      <c r="I294" s="225"/>
      <c r="J294" s="8"/>
      <c r="K294" s="227"/>
    </row>
    <row r="295" s="223" customFormat="1" ht="12" hidden="1">
      <c r="A295" s="224"/>
      <c r="B295" s="223" t="s">
        <v>216</v>
      </c>
      <c r="C295" s="25"/>
      <c r="D295" s="25"/>
      <c r="E295" s="25"/>
      <c r="F295" s="25"/>
      <c r="G295" s="25"/>
      <c r="H295" s="7"/>
      <c r="I295" s="225"/>
      <c r="J295" s="8"/>
      <c r="K295" s="227"/>
    </row>
    <row r="296" s="223" customFormat="1" ht="12" hidden="1">
      <c r="A296" s="224"/>
      <c r="B296" s="223" t="s">
        <v>217</v>
      </c>
      <c r="C296" s="25"/>
      <c r="D296" s="25"/>
      <c r="E296" s="25"/>
      <c r="F296" s="25"/>
      <c r="G296" s="25"/>
      <c r="H296" s="7"/>
      <c r="I296" s="225"/>
      <c r="J296" s="8"/>
      <c r="K296" s="227"/>
    </row>
    <row r="298" ht="12">
      <c r="A298" s="20" t="s">
        <v>670</v>
      </c>
      <c r="B298" s="13" t="s">
        <v>749</v>
      </c>
    </row>
    <row r="299" ht="14.15">
      <c r="A299" s="20" t="s">
        <v>245</v>
      </c>
      <c r="B299" s="39" t="s">
        <v>750</v>
      </c>
      <c r="H299" s="7" t="s">
        <v>525</v>
      </c>
      <c r="I299" s="16" t="s">
        <v>1784</v>
      </c>
      <c r="J299" s="45" t="s">
        <v>1785</v>
      </c>
      <c r="K299" s="240" t="s">
        <v>1786</v>
      </c>
    </row>
    <row r="300" ht="12">
      <c r="A300" s="20" t="s">
        <v>245</v>
      </c>
      <c r="B300" s="39" t="s">
        <v>755</v>
      </c>
      <c r="H300" s="7" t="s">
        <v>1787</v>
      </c>
      <c r="I300" s="16" t="s">
        <v>1788</v>
      </c>
      <c r="J300" s="40" t="s">
        <v>758</v>
      </c>
      <c r="K300" s="221" t="s">
        <v>1789</v>
      </c>
    </row>
    <row r="301" ht="14.15">
      <c r="A301" s="20" t="s">
        <v>1751</v>
      </c>
      <c r="B301" s="41" t="s">
        <v>760</v>
      </c>
      <c r="C301" s="42"/>
      <c r="D301" s="42"/>
      <c r="E301" s="42"/>
      <c r="F301" s="42"/>
      <c r="G301" s="42"/>
      <c r="H301" s="7" t="s">
        <v>1790</v>
      </c>
      <c r="I301" s="16" t="s">
        <v>1791</v>
      </c>
      <c r="J301" s="40" t="s">
        <v>763</v>
      </c>
      <c r="K301" s="240" t="s">
        <v>1792</v>
      </c>
    </row>
    <row r="304" ht="12">
      <c r="A304" s="20" t="s">
        <v>668</v>
      </c>
      <c r="B304" s="38" t="s">
        <v>766</v>
      </c>
    </row>
    <row r="305" s="49" customFormat="1" ht="12">
      <c r="A305" s="20" t="s">
        <v>670</v>
      </c>
      <c r="B305" s="50" t="s">
        <v>767</v>
      </c>
      <c r="C305" s="35"/>
      <c r="D305" s="35"/>
      <c r="E305" s="35"/>
      <c r="F305" s="35"/>
      <c r="G305" s="35"/>
      <c r="H305" s="35"/>
      <c r="I305" s="241"/>
      <c r="J305" s="51"/>
      <c r="K305" s="6"/>
    </row>
    <row r="306" s="49" customFormat="1" ht="14.15">
      <c r="A306" s="20" t="s">
        <v>245</v>
      </c>
      <c r="B306" s="39" t="s">
        <v>768</v>
      </c>
      <c r="C306" s="35"/>
      <c r="D306" s="35"/>
      <c r="E306" s="35"/>
      <c r="F306" s="35"/>
      <c r="G306" s="35"/>
      <c r="H306" s="7" t="s">
        <v>1617</v>
      </c>
      <c r="I306" s="241" t="s">
        <v>1793</v>
      </c>
      <c r="J306" s="45" t="s">
        <v>1794</v>
      </c>
      <c r="K306" s="240" t="s">
        <v>1795</v>
      </c>
    </row>
    <row r="307" s="49" customFormat="1" ht="12">
      <c r="A307" s="20" t="s">
        <v>245</v>
      </c>
      <c r="B307" s="39" t="s">
        <v>772</v>
      </c>
      <c r="C307" s="35"/>
      <c r="D307" s="35"/>
      <c r="E307" s="35"/>
      <c r="F307" s="35"/>
      <c r="G307" s="35"/>
      <c r="H307" s="242" t="s">
        <v>1796</v>
      </c>
      <c r="I307" s="241" t="s">
        <v>1797</v>
      </c>
      <c r="J307" s="243" t="s">
        <v>1796</v>
      </c>
      <c r="K307" s="244" t="s">
        <v>1796</v>
      </c>
    </row>
    <row r="308" s="49" customFormat="1" ht="12">
      <c r="A308" s="20" t="s">
        <v>1751</v>
      </c>
      <c r="B308" s="52" t="s">
        <v>776</v>
      </c>
      <c r="C308" s="53"/>
      <c r="D308" s="53"/>
      <c r="E308" s="53"/>
      <c r="F308" s="53"/>
      <c r="G308" s="53"/>
      <c r="H308" s="35" t="s">
        <v>1798</v>
      </c>
      <c r="I308" s="241" t="s">
        <v>752</v>
      </c>
      <c r="J308" s="40" t="s">
        <v>779</v>
      </c>
      <c r="K308" s="6" t="s">
        <v>1799</v>
      </c>
    </row>
    <row r="309" s="49" customFormat="1" ht="12">
      <c r="A309" s="20"/>
      <c r="C309" s="35"/>
      <c r="D309" s="35"/>
      <c r="E309" s="35"/>
      <c r="F309" s="35"/>
      <c r="G309" s="35"/>
      <c r="H309" s="35"/>
      <c r="I309" s="241"/>
      <c r="J309" s="51"/>
      <c r="K309" s="6"/>
    </row>
    <row r="310" s="49" customFormat="1" ht="12">
      <c r="A310" s="20"/>
      <c r="C310" s="35"/>
      <c r="D310" s="35"/>
      <c r="E310" s="35"/>
      <c r="F310" s="35"/>
      <c r="G310" s="35"/>
      <c r="H310" s="35"/>
      <c r="I310" s="241"/>
      <c r="J310" s="51"/>
      <c r="K310" s="6"/>
    </row>
    <row r="311" s="49" customFormat="1" ht="12">
      <c r="A311" s="20" t="s">
        <v>668</v>
      </c>
      <c r="B311" s="38" t="s">
        <v>781</v>
      </c>
      <c r="C311" s="35"/>
      <c r="D311" s="35"/>
      <c r="E311" s="35"/>
      <c r="F311" s="35"/>
      <c r="G311" s="35"/>
      <c r="H311" s="35"/>
      <c r="I311" s="241"/>
      <c r="J311" s="51"/>
      <c r="K311" s="6"/>
    </row>
    <row r="312" s="49" customFormat="1" ht="12">
      <c r="A312" s="20" t="s">
        <v>670</v>
      </c>
      <c r="B312" s="50" t="s">
        <v>782</v>
      </c>
      <c r="C312" s="35"/>
      <c r="D312" s="35"/>
      <c r="E312" s="35"/>
      <c r="F312" s="35"/>
      <c r="G312" s="35"/>
      <c r="H312" s="35"/>
      <c r="I312" s="241"/>
      <c r="J312" s="51"/>
      <c r="K312" s="6"/>
    </row>
    <row r="313" s="49" customFormat="1" ht="12">
      <c r="A313" s="20" t="s">
        <v>245</v>
      </c>
      <c r="B313" s="39" t="s">
        <v>783</v>
      </c>
      <c r="C313" s="35"/>
      <c r="D313" s="35"/>
      <c r="E313" s="35"/>
      <c r="F313" s="35"/>
      <c r="G313" s="35"/>
      <c r="H313" s="7" t="s">
        <v>1800</v>
      </c>
      <c r="I313" s="241" t="s">
        <v>1801</v>
      </c>
      <c r="J313" s="40" t="s">
        <v>823</v>
      </c>
      <c r="K313" s="6" t="s">
        <v>1802</v>
      </c>
    </row>
    <row r="314" s="49" customFormat="1" ht="12">
      <c r="A314" s="20" t="s">
        <v>245</v>
      </c>
      <c r="B314" s="39" t="s">
        <v>787</v>
      </c>
      <c r="C314" s="35"/>
      <c r="D314" s="35"/>
      <c r="E314" s="35"/>
      <c r="F314" s="35"/>
      <c r="G314" s="35"/>
      <c r="H314" s="19" t="s">
        <v>1683</v>
      </c>
      <c r="I314" s="241" t="s">
        <v>1803</v>
      </c>
      <c r="J314" s="40" t="s">
        <v>679</v>
      </c>
      <c r="K314" s="221" t="s">
        <v>1684</v>
      </c>
    </row>
    <row r="315" s="49" customFormat="1" ht="12">
      <c r="A315" s="20" t="s">
        <v>1751</v>
      </c>
      <c r="B315" s="52" t="s">
        <v>789</v>
      </c>
      <c r="C315" s="53"/>
      <c r="D315" s="53"/>
      <c r="E315" s="53"/>
      <c r="F315" s="53"/>
      <c r="G315" s="53"/>
      <c r="H315" s="35" t="s">
        <v>424</v>
      </c>
      <c r="I315" s="241" t="s">
        <v>1804</v>
      </c>
      <c r="J315" s="40" t="s">
        <v>792</v>
      </c>
      <c r="K315" s="6" t="s">
        <v>1805</v>
      </c>
    </row>
    <row r="316" s="49" customFormat="1" ht="12">
      <c r="A316" s="20" t="s">
        <v>245</v>
      </c>
      <c r="B316" s="39" t="s">
        <v>38</v>
      </c>
      <c r="C316" s="35"/>
      <c r="D316" s="35"/>
      <c r="E316" s="35"/>
      <c r="F316" s="35"/>
      <c r="G316" s="35"/>
      <c r="H316" s="245" t="s">
        <v>1806</v>
      </c>
      <c r="I316" s="241" t="s">
        <v>1807</v>
      </c>
      <c r="J316" s="40" t="s">
        <v>796</v>
      </c>
      <c r="K316" s="6" t="s">
        <v>1808</v>
      </c>
    </row>
    <row r="317" s="49" customFormat="1" ht="12">
      <c r="A317" s="20" t="s">
        <v>245</v>
      </c>
      <c r="B317" s="39" t="s">
        <v>787</v>
      </c>
      <c r="C317" s="35"/>
      <c r="D317" s="35"/>
      <c r="E317" s="35"/>
      <c r="F317" s="35"/>
      <c r="G317" s="35"/>
      <c r="H317" s="19" t="s">
        <v>1683</v>
      </c>
      <c r="I317" s="241" t="s">
        <v>1809</v>
      </c>
      <c r="J317" s="40" t="s">
        <v>679</v>
      </c>
      <c r="K317" s="221" t="s">
        <v>1684</v>
      </c>
    </row>
    <row r="318" s="49" customFormat="1" ht="12">
      <c r="A318" s="20" t="s">
        <v>1751</v>
      </c>
      <c r="B318" s="52" t="s">
        <v>800</v>
      </c>
      <c r="C318" s="53"/>
      <c r="D318" s="53"/>
      <c r="E318" s="53"/>
      <c r="F318" s="53"/>
      <c r="G318" s="53"/>
      <c r="H318" s="245" t="s">
        <v>1810</v>
      </c>
      <c r="I318" s="241" t="s">
        <v>1811</v>
      </c>
      <c r="J318" s="40" t="s">
        <v>803</v>
      </c>
      <c r="K318" s="6" t="s">
        <v>1812</v>
      </c>
    </row>
    <row r="319" s="49" customFormat="1" ht="12">
      <c r="A319" s="20"/>
      <c r="C319" s="35"/>
      <c r="D319" s="35"/>
      <c r="E319" s="35"/>
      <c r="F319" s="35"/>
      <c r="G319" s="35"/>
      <c r="H319" s="35"/>
      <c r="I319" s="241"/>
      <c r="J319" s="51"/>
      <c r="K319" s="6"/>
    </row>
    <row r="320" s="49" customFormat="1" ht="12">
      <c r="A320" s="20" t="s">
        <v>670</v>
      </c>
      <c r="B320" s="50" t="s">
        <v>805</v>
      </c>
      <c r="C320" s="35"/>
      <c r="D320" s="35"/>
      <c r="E320" s="35"/>
      <c r="F320" s="35"/>
      <c r="G320" s="35"/>
      <c r="H320" s="35"/>
      <c r="I320" s="241"/>
      <c r="J320" s="51"/>
      <c r="K320" s="6"/>
    </row>
    <row r="321" s="49" customFormat="1" ht="12">
      <c r="A321" s="20" t="s">
        <v>245</v>
      </c>
      <c r="B321" s="39" t="s">
        <v>806</v>
      </c>
      <c r="C321" s="35"/>
      <c r="D321" s="35"/>
      <c r="E321" s="35"/>
      <c r="F321" s="35"/>
      <c r="G321" s="35"/>
      <c r="H321" s="35" t="s">
        <v>1813</v>
      </c>
      <c r="I321" s="241"/>
      <c r="J321" s="51" t="s">
        <v>1812</v>
      </c>
      <c r="K321" s="6" t="s">
        <v>1812</v>
      </c>
    </row>
    <row r="322" s="49" customFormat="1" ht="12">
      <c r="A322" s="20" t="s">
        <v>245</v>
      </c>
      <c r="B322" s="39" t="s">
        <v>811</v>
      </c>
      <c r="C322" s="35"/>
      <c r="D322" s="35"/>
      <c r="E322" s="35"/>
      <c r="F322" s="35"/>
      <c r="G322" s="35"/>
      <c r="H322" s="35" t="s">
        <v>1814</v>
      </c>
      <c r="I322" s="241"/>
      <c r="J322" s="51" t="s">
        <v>1812</v>
      </c>
      <c r="K322" s="6" t="s">
        <v>1812</v>
      </c>
    </row>
    <row r="323" s="49" customFormat="1" ht="12">
      <c r="A323" s="20" t="s">
        <v>1751</v>
      </c>
      <c r="B323" s="52" t="s">
        <v>816</v>
      </c>
      <c r="C323" s="53"/>
      <c r="D323" s="53"/>
      <c r="E323" s="53"/>
      <c r="F323" s="53"/>
      <c r="G323" s="53"/>
      <c r="H323" s="245" t="s">
        <v>1815</v>
      </c>
      <c r="I323" s="241" t="s">
        <v>1816</v>
      </c>
      <c r="J323" s="40" t="s">
        <v>819</v>
      </c>
      <c r="K323" s="6" t="s">
        <v>1817</v>
      </c>
    </row>
    <row r="324" s="49" customFormat="1" ht="12">
      <c r="A324" s="20" t="s">
        <v>245</v>
      </c>
      <c r="B324" s="39" t="s">
        <v>821</v>
      </c>
      <c r="C324" s="35"/>
      <c r="D324" s="35"/>
      <c r="E324" s="35"/>
      <c r="F324" s="35"/>
      <c r="G324" s="35"/>
      <c r="H324" s="7" t="s">
        <v>1800</v>
      </c>
      <c r="I324" s="241" t="s">
        <v>795</v>
      </c>
      <c r="J324" s="40" t="s">
        <v>823</v>
      </c>
      <c r="K324" s="6" t="s">
        <v>1802</v>
      </c>
    </row>
    <row r="325" s="49" customFormat="1" ht="14.15">
      <c r="A325" s="20" t="s">
        <v>245</v>
      </c>
      <c r="B325" s="39" t="s">
        <v>824</v>
      </c>
      <c r="C325" s="35"/>
      <c r="D325" s="35"/>
      <c r="E325" s="35"/>
      <c r="F325" s="35"/>
      <c r="G325" s="35"/>
      <c r="H325" s="245" t="s">
        <v>1818</v>
      </c>
      <c r="I325" s="241" t="s">
        <v>799</v>
      </c>
      <c r="J325" s="40" t="s">
        <v>826</v>
      </c>
      <c r="K325" s="6" t="s">
        <v>1812</v>
      </c>
    </row>
    <row r="326" s="49" customFormat="1" ht="12">
      <c r="A326" s="20" t="s">
        <v>1751</v>
      </c>
      <c r="B326" s="52" t="s">
        <v>827</v>
      </c>
      <c r="C326" s="53"/>
      <c r="D326" s="53"/>
      <c r="E326" s="53"/>
      <c r="F326" s="53"/>
      <c r="G326" s="53"/>
      <c r="H326" s="245" t="s">
        <v>1819</v>
      </c>
      <c r="I326" s="241" t="s">
        <v>802</v>
      </c>
      <c r="J326" s="40" t="s">
        <v>830</v>
      </c>
      <c r="K326" s="6" t="s">
        <v>1812</v>
      </c>
    </row>
    <row r="327" s="49" customFormat="1" ht="12">
      <c r="A327" s="20"/>
      <c r="C327" s="35"/>
      <c r="D327" s="35"/>
      <c r="E327" s="35"/>
      <c r="F327" s="35"/>
      <c r="G327" s="35"/>
      <c r="H327" s="35"/>
      <c r="I327" s="241"/>
      <c r="J327" s="51"/>
      <c r="K327" s="6"/>
    </row>
    <row r="328" s="49" customFormat="1" ht="12">
      <c r="A328" s="20"/>
      <c r="C328" s="35"/>
      <c r="D328" s="35"/>
      <c r="E328" s="35"/>
      <c r="F328" s="35"/>
      <c r="G328" s="35"/>
      <c r="H328" s="35"/>
      <c r="I328" s="241"/>
      <c r="J328" s="51"/>
      <c r="K328" s="6"/>
    </row>
    <row r="329" s="49" customFormat="1" ht="12">
      <c r="A329" s="20" t="s">
        <v>668</v>
      </c>
      <c r="B329" s="38" t="s">
        <v>832</v>
      </c>
      <c r="C329" s="35"/>
      <c r="D329" s="35"/>
      <c r="E329" s="35"/>
      <c r="F329" s="35"/>
      <c r="G329" s="35"/>
      <c r="H329" s="35"/>
      <c r="I329" s="241"/>
      <c r="J329" s="51"/>
      <c r="K329" s="6"/>
    </row>
    <row r="330" s="49" customFormat="1" ht="12">
      <c r="A330" s="20" t="s">
        <v>670</v>
      </c>
      <c r="B330" s="50" t="s">
        <v>833</v>
      </c>
      <c r="C330" s="35"/>
      <c r="D330" s="35"/>
      <c r="E330" s="35"/>
      <c r="F330" s="35"/>
      <c r="G330" s="35"/>
      <c r="H330" s="35"/>
      <c r="I330" s="241"/>
      <c r="J330" s="51"/>
      <c r="K330" s="6"/>
    </row>
    <row r="331" s="49" customFormat="1" ht="12">
      <c r="A331" s="20" t="s">
        <v>245</v>
      </c>
      <c r="B331" s="39" t="s">
        <v>834</v>
      </c>
      <c r="C331" s="35"/>
      <c r="D331" s="35"/>
      <c r="E331" s="35"/>
      <c r="F331" s="35"/>
      <c r="G331" s="35"/>
      <c r="H331" s="19">
        <v>156</v>
      </c>
      <c r="I331" s="241" t="s">
        <v>813</v>
      </c>
      <c r="J331" s="40" t="s">
        <v>837</v>
      </c>
      <c r="K331" s="6">
        <v>156</v>
      </c>
    </row>
    <row r="332" s="49" customFormat="1" ht="12">
      <c r="A332" s="20" t="s">
        <v>245</v>
      </c>
      <c r="B332" s="39" t="s">
        <v>839</v>
      </c>
      <c r="C332" s="35"/>
      <c r="D332" s="35"/>
      <c r="E332" s="35"/>
      <c r="F332" s="35"/>
      <c r="G332" s="35"/>
      <c r="H332" s="7" t="s">
        <v>1710</v>
      </c>
      <c r="I332" s="241" t="s">
        <v>818</v>
      </c>
      <c r="J332" s="40" t="s">
        <v>839</v>
      </c>
      <c r="K332" s="8" t="s">
        <v>1711</v>
      </c>
    </row>
    <row r="333" s="49" customFormat="1" ht="12">
      <c r="A333" s="20" t="s">
        <v>1751</v>
      </c>
      <c r="B333" s="52" t="s">
        <v>842</v>
      </c>
      <c r="C333" s="53"/>
      <c r="D333" s="53"/>
      <c r="E333" s="53"/>
      <c r="F333" s="53"/>
      <c r="G333" s="53"/>
      <c r="H333" s="35" t="s">
        <v>1820</v>
      </c>
      <c r="I333" s="241" t="s">
        <v>1821</v>
      </c>
      <c r="J333" s="40" t="s">
        <v>845</v>
      </c>
      <c r="K333" s="6" t="s">
        <v>1822</v>
      </c>
    </row>
    <row r="334" s="49" customFormat="1" ht="12">
      <c r="A334" s="20" t="s">
        <v>245</v>
      </c>
      <c r="B334" s="39" t="s">
        <v>847</v>
      </c>
      <c r="C334" s="35"/>
      <c r="D334" s="35"/>
      <c r="E334" s="35"/>
      <c r="F334" s="35"/>
      <c r="G334" s="35"/>
      <c r="H334" s="35" t="s">
        <v>1823</v>
      </c>
      <c r="I334" s="241" t="s">
        <v>1824</v>
      </c>
      <c r="J334" s="40" t="s">
        <v>850</v>
      </c>
      <c r="K334" s="6" t="s">
        <v>1825</v>
      </c>
    </row>
    <row r="335" s="49" customFormat="1" ht="12">
      <c r="A335" s="20" t="s">
        <v>245</v>
      </c>
      <c r="B335" s="39" t="s">
        <v>839</v>
      </c>
      <c r="C335" s="35"/>
      <c r="D335" s="35"/>
      <c r="E335" s="35"/>
      <c r="F335" s="35"/>
      <c r="G335" s="35"/>
      <c r="H335" s="7" t="s">
        <v>1710</v>
      </c>
      <c r="I335" s="241" t="s">
        <v>1826</v>
      </c>
      <c r="J335" s="40" t="s">
        <v>839</v>
      </c>
      <c r="K335" s="8" t="s">
        <v>1711</v>
      </c>
    </row>
    <row r="336" s="49" customFormat="1" ht="12">
      <c r="A336" s="20" t="s">
        <v>1751</v>
      </c>
      <c r="B336" s="52" t="s">
        <v>853</v>
      </c>
      <c r="C336" s="53"/>
      <c r="D336" s="53"/>
      <c r="E336" s="53"/>
      <c r="F336" s="53"/>
      <c r="G336" s="53"/>
      <c r="H336" s="35" t="s">
        <v>1827</v>
      </c>
      <c r="I336" s="241" t="s">
        <v>822</v>
      </c>
      <c r="J336" s="40" t="s">
        <v>856</v>
      </c>
      <c r="K336" s="6" t="s">
        <v>1828</v>
      </c>
    </row>
    <row r="337" s="49" customFormat="1" ht="12">
      <c r="A337" s="20"/>
      <c r="C337" s="35"/>
      <c r="D337" s="35"/>
      <c r="E337" s="35"/>
      <c r="F337" s="35"/>
      <c r="G337" s="35"/>
      <c r="H337" s="35"/>
      <c r="I337" s="241"/>
      <c r="J337" s="51"/>
      <c r="K337" s="6"/>
    </row>
    <row r="338" s="49" customFormat="1" ht="12">
      <c r="A338" s="20" t="s">
        <v>670</v>
      </c>
      <c r="B338" s="50" t="s">
        <v>858</v>
      </c>
      <c r="C338" s="35"/>
      <c r="D338" s="35"/>
      <c r="E338" s="35"/>
      <c r="F338" s="35"/>
      <c r="G338" s="35"/>
      <c r="H338" s="35"/>
      <c r="I338" s="241"/>
      <c r="J338" s="51"/>
      <c r="K338" s="6"/>
    </row>
    <row r="339" s="49" customFormat="1" ht="14.15">
      <c r="A339" s="20" t="s">
        <v>245</v>
      </c>
      <c r="B339" s="39" t="s">
        <v>859</v>
      </c>
      <c r="C339" s="35"/>
      <c r="D339" s="35"/>
      <c r="E339" s="35"/>
      <c r="F339" s="35"/>
      <c r="G339" s="35"/>
      <c r="H339" s="35" t="s">
        <v>840</v>
      </c>
      <c r="I339" s="241" t="s">
        <v>825</v>
      </c>
      <c r="J339" s="40" t="s">
        <v>861</v>
      </c>
      <c r="K339" s="8" t="s">
        <v>1829</v>
      </c>
    </row>
    <row r="340" s="49" customFormat="1" ht="12">
      <c r="A340" s="20" t="s">
        <v>245</v>
      </c>
      <c r="B340" s="39" t="s">
        <v>863</v>
      </c>
      <c r="C340" s="35"/>
      <c r="D340" s="35"/>
      <c r="E340" s="35"/>
      <c r="F340" s="35"/>
      <c r="G340" s="35"/>
      <c r="H340" s="245" t="s">
        <v>1830</v>
      </c>
      <c r="I340" s="241" t="s">
        <v>829</v>
      </c>
      <c r="J340" s="40" t="s">
        <v>866</v>
      </c>
      <c r="K340" s="6" t="s">
        <v>1831</v>
      </c>
    </row>
    <row r="341" s="49" customFormat="1" ht="12">
      <c r="A341" s="20" t="s">
        <v>1751</v>
      </c>
      <c r="B341" s="52" t="s">
        <v>869</v>
      </c>
      <c r="C341" s="53"/>
      <c r="D341" s="53"/>
      <c r="E341" s="53"/>
      <c r="F341" s="53"/>
      <c r="G341" s="53"/>
      <c r="H341" s="245" t="s">
        <v>1832</v>
      </c>
      <c r="I341" s="241" t="s">
        <v>1833</v>
      </c>
      <c r="J341" s="40" t="s">
        <v>872</v>
      </c>
      <c r="K341" s="6" t="s">
        <v>1834</v>
      </c>
    </row>
    <row r="342" s="49" customFormat="1" ht="14.15">
      <c r="A342" s="20" t="s">
        <v>245</v>
      </c>
      <c r="B342" s="39" t="s">
        <v>859</v>
      </c>
      <c r="C342" s="35"/>
      <c r="D342" s="35"/>
      <c r="E342" s="35"/>
      <c r="F342" s="35"/>
      <c r="G342" s="35"/>
      <c r="H342" s="35" t="s">
        <v>840</v>
      </c>
      <c r="I342" s="241" t="s">
        <v>849</v>
      </c>
      <c r="J342" s="40" t="s">
        <v>1835</v>
      </c>
      <c r="K342" s="8" t="s">
        <v>1829</v>
      </c>
    </row>
    <row r="343" s="49" customFormat="1" ht="12">
      <c r="A343" s="20" t="s">
        <v>245</v>
      </c>
      <c r="B343" s="39" t="s">
        <v>876</v>
      </c>
      <c r="C343" s="35"/>
      <c r="D343" s="35"/>
      <c r="E343" s="35"/>
      <c r="F343" s="35"/>
      <c r="G343" s="35"/>
      <c r="H343" s="19">
        <v>294</v>
      </c>
      <c r="I343" s="241" t="s">
        <v>852</v>
      </c>
      <c r="J343" s="40" t="s">
        <v>878</v>
      </c>
      <c r="K343" s="6">
        <v>294</v>
      </c>
    </row>
    <row r="344" s="49" customFormat="1" ht="12">
      <c r="A344" s="20" t="s">
        <v>1751</v>
      </c>
      <c r="B344" s="52" t="s">
        <v>879</v>
      </c>
      <c r="C344" s="53"/>
      <c r="D344" s="53"/>
      <c r="E344" s="53"/>
      <c r="F344" s="53"/>
      <c r="G344" s="53"/>
      <c r="H344" s="35" t="s">
        <v>1836</v>
      </c>
      <c r="I344" s="241" t="s">
        <v>855</v>
      </c>
      <c r="J344" s="40" t="s">
        <v>882</v>
      </c>
      <c r="K344" s="6" t="s">
        <v>1837</v>
      </c>
    </row>
    <row r="345" s="49" customFormat="1" ht="12">
      <c r="A345" s="20"/>
      <c r="C345" s="35"/>
      <c r="D345" s="35"/>
      <c r="E345" s="35"/>
      <c r="F345" s="35"/>
      <c r="G345" s="35"/>
      <c r="H345" s="35"/>
      <c r="I345" s="241"/>
      <c r="J345" s="51"/>
      <c r="K345" s="6"/>
    </row>
    <row r="346" s="49" customFormat="1" ht="12">
      <c r="A346" s="20" t="s">
        <v>670</v>
      </c>
      <c r="B346" s="50" t="s">
        <v>884</v>
      </c>
      <c r="C346" s="35"/>
      <c r="D346" s="35"/>
      <c r="E346" s="35"/>
      <c r="F346" s="35"/>
      <c r="G346" s="35"/>
      <c r="H346" s="35"/>
      <c r="I346" s="241"/>
      <c r="J346" s="51"/>
      <c r="K346" s="6"/>
    </row>
    <row r="347" s="49" customFormat="1" ht="12">
      <c r="A347" s="20" t="s">
        <v>245</v>
      </c>
      <c r="B347" s="39" t="s">
        <v>885</v>
      </c>
      <c r="C347" s="35"/>
      <c r="D347" s="35"/>
      <c r="E347" s="35"/>
      <c r="F347" s="35"/>
      <c r="G347" s="35"/>
      <c r="H347" s="245" t="s">
        <v>1838</v>
      </c>
      <c r="I347" s="241" t="s">
        <v>1839</v>
      </c>
      <c r="J347" s="40" t="s">
        <v>888</v>
      </c>
      <c r="K347" s="6" t="s">
        <v>1840</v>
      </c>
    </row>
    <row r="348" s="49" customFormat="1" ht="12">
      <c r="A348" s="20" t="s">
        <v>245</v>
      </c>
      <c r="B348" s="39" t="s">
        <v>889</v>
      </c>
      <c r="C348" s="35"/>
      <c r="D348" s="35"/>
      <c r="E348" s="35"/>
      <c r="F348" s="35"/>
      <c r="G348" s="35"/>
      <c r="H348" s="35" t="s">
        <v>444</v>
      </c>
      <c r="I348" s="241" t="s">
        <v>1841</v>
      </c>
      <c r="J348" s="40" t="s">
        <v>21</v>
      </c>
      <c r="K348" s="8" t="s">
        <v>1842</v>
      </c>
    </row>
    <row r="349" s="49" customFormat="1" ht="12">
      <c r="A349" s="20" t="s">
        <v>1751</v>
      </c>
      <c r="B349" s="52" t="s">
        <v>892</v>
      </c>
      <c r="C349" s="53"/>
      <c r="D349" s="53"/>
      <c r="E349" s="53"/>
      <c r="F349" s="53"/>
      <c r="G349" s="53"/>
      <c r="H349" s="245" t="s">
        <v>1843</v>
      </c>
      <c r="I349" s="241" t="s">
        <v>1844</v>
      </c>
      <c r="J349" s="40" t="s">
        <v>895</v>
      </c>
      <c r="K349" s="6" t="s">
        <v>1812</v>
      </c>
    </row>
    <row r="350" s="49" customFormat="1" ht="12">
      <c r="A350" s="20"/>
      <c r="C350" s="35"/>
      <c r="D350" s="35"/>
      <c r="E350" s="35"/>
      <c r="F350" s="35"/>
      <c r="G350" s="35"/>
      <c r="H350" s="35"/>
      <c r="I350" s="241"/>
      <c r="J350" s="51"/>
      <c r="K350" s="6"/>
    </row>
    <row r="351" s="49" customFormat="1" ht="12">
      <c r="A351" s="20" t="s">
        <v>670</v>
      </c>
      <c r="B351" s="50" t="s">
        <v>897</v>
      </c>
      <c r="C351" s="35"/>
      <c r="D351" s="35"/>
      <c r="E351" s="35"/>
      <c r="F351" s="35"/>
      <c r="G351" s="35"/>
      <c r="H351" s="35"/>
      <c r="I351" s="241"/>
      <c r="J351" s="51"/>
      <c r="K351" s="6"/>
    </row>
    <row r="352" s="49" customFormat="1" ht="12">
      <c r="A352" s="20" t="s">
        <v>245</v>
      </c>
      <c r="B352" s="39" t="s">
        <v>898</v>
      </c>
      <c r="C352" s="35"/>
      <c r="D352" s="35"/>
      <c r="E352" s="35"/>
      <c r="F352" s="35"/>
      <c r="G352" s="35"/>
      <c r="H352" s="19">
        <v>156</v>
      </c>
      <c r="I352" s="241" t="s">
        <v>1845</v>
      </c>
      <c r="J352" s="40" t="s">
        <v>900</v>
      </c>
      <c r="K352" s="6">
        <v>156</v>
      </c>
    </row>
    <row r="353" s="49" customFormat="1" ht="12">
      <c r="A353" s="20" t="s">
        <v>245</v>
      </c>
      <c r="B353" s="39" t="s">
        <v>902</v>
      </c>
      <c r="C353" s="35"/>
      <c r="D353" s="35"/>
      <c r="E353" s="35"/>
      <c r="F353" s="35"/>
      <c r="G353" s="35"/>
      <c r="H353" s="35" t="s">
        <v>1846</v>
      </c>
      <c r="I353" s="241" t="s">
        <v>1847</v>
      </c>
      <c r="J353" s="40" t="s">
        <v>905</v>
      </c>
      <c r="K353" s="6"/>
    </row>
    <row r="354" s="49" customFormat="1" ht="12">
      <c r="A354" s="20" t="s">
        <v>1751</v>
      </c>
      <c r="B354" s="52" t="s">
        <v>907</v>
      </c>
      <c r="C354" s="53"/>
      <c r="D354" s="53"/>
      <c r="E354" s="53"/>
      <c r="F354" s="53"/>
      <c r="G354" s="53"/>
      <c r="H354" s="35" t="s">
        <v>436</v>
      </c>
      <c r="I354" s="241" t="s">
        <v>1848</v>
      </c>
      <c r="J354" s="40" t="s">
        <v>910</v>
      </c>
      <c r="K354" s="6"/>
    </row>
    <row r="355" s="49" customFormat="1" ht="12">
      <c r="A355" s="20" t="s">
        <v>245</v>
      </c>
      <c r="B355" s="39" t="s">
        <v>912</v>
      </c>
      <c r="C355" s="35"/>
      <c r="D355" s="35"/>
      <c r="E355" s="35"/>
      <c r="F355" s="35"/>
      <c r="G355" s="35"/>
      <c r="H355" s="35" t="s">
        <v>1823</v>
      </c>
      <c r="I355" s="241" t="s">
        <v>1849</v>
      </c>
      <c r="J355" s="40" t="s">
        <v>850</v>
      </c>
      <c r="K355" s="6" t="s">
        <v>1825</v>
      </c>
    </row>
    <row r="356" s="49" customFormat="1" ht="12">
      <c r="A356" s="20" t="s">
        <v>245</v>
      </c>
      <c r="B356" s="39" t="s">
        <v>902</v>
      </c>
      <c r="C356" s="35"/>
      <c r="D356" s="35"/>
      <c r="E356" s="35"/>
      <c r="F356" s="35"/>
      <c r="G356" s="35"/>
      <c r="H356" s="35" t="s">
        <v>1846</v>
      </c>
      <c r="I356" s="241" t="s">
        <v>1850</v>
      </c>
      <c r="J356" s="40" t="s">
        <v>905</v>
      </c>
      <c r="K356" s="6"/>
    </row>
    <row r="357" s="49" customFormat="1" ht="12">
      <c r="A357" s="20" t="s">
        <v>1751</v>
      </c>
      <c r="B357" s="52" t="s">
        <v>915</v>
      </c>
      <c r="C357" s="53"/>
      <c r="D357" s="53"/>
      <c r="E357" s="53"/>
      <c r="F357" s="53"/>
      <c r="G357" s="53"/>
      <c r="H357" s="35" t="s">
        <v>1851</v>
      </c>
      <c r="I357" s="241" t="s">
        <v>1852</v>
      </c>
      <c r="J357" s="40" t="s">
        <v>918</v>
      </c>
      <c r="K357" s="6"/>
    </row>
    <row r="358" s="49" customFormat="1" ht="12">
      <c r="A358" s="20"/>
      <c r="C358" s="35"/>
      <c r="D358" s="35"/>
      <c r="E358" s="35"/>
      <c r="F358" s="35"/>
      <c r="G358" s="35"/>
      <c r="H358" s="35"/>
      <c r="I358" s="241"/>
      <c r="J358" s="51"/>
      <c r="K358" s="6"/>
    </row>
    <row r="359" s="49" customFormat="1" ht="12">
      <c r="A359" s="20"/>
      <c r="C359" s="35"/>
      <c r="D359" s="35"/>
      <c r="E359" s="35"/>
      <c r="F359" s="35"/>
      <c r="G359" s="35"/>
      <c r="H359" s="35"/>
      <c r="I359" s="241"/>
      <c r="J359" s="51"/>
      <c r="K359" s="6"/>
    </row>
    <row r="360" s="49" customFormat="1" ht="12">
      <c r="A360" s="20" t="s">
        <v>668</v>
      </c>
      <c r="B360" s="38" t="s">
        <v>920</v>
      </c>
      <c r="C360" s="35"/>
      <c r="D360" s="35"/>
      <c r="E360" s="35"/>
      <c r="F360" s="35"/>
      <c r="G360" s="35"/>
      <c r="H360" s="35"/>
      <c r="I360" s="241"/>
      <c r="J360" s="51"/>
      <c r="K360" s="6"/>
    </row>
    <row r="361" s="49" customFormat="1" ht="12">
      <c r="A361" s="20" t="s">
        <v>245</v>
      </c>
      <c r="B361" s="39" t="s">
        <v>1853</v>
      </c>
      <c r="C361" s="35"/>
      <c r="D361" s="35"/>
      <c r="E361" s="35"/>
      <c r="F361" s="35"/>
      <c r="G361" s="35"/>
      <c r="H361" s="19">
        <v>156</v>
      </c>
      <c r="I361" s="241" t="s">
        <v>904</v>
      </c>
      <c r="J361" s="40" t="s">
        <v>900</v>
      </c>
      <c r="K361" s="6">
        <v>156</v>
      </c>
    </row>
    <row r="362" s="49" customFormat="1" ht="14.15">
      <c r="A362" s="20" t="s">
        <v>245</v>
      </c>
      <c r="B362" s="39" t="s">
        <v>1854</v>
      </c>
      <c r="C362" s="35"/>
      <c r="D362" s="35"/>
      <c r="E362" s="35"/>
      <c r="F362" s="35"/>
      <c r="G362" s="35"/>
      <c r="H362" s="35" t="s">
        <v>579</v>
      </c>
      <c r="I362" s="241" t="s">
        <v>909</v>
      </c>
      <c r="J362" s="40" t="s">
        <v>926</v>
      </c>
      <c r="K362" s="6" t="s">
        <v>1855</v>
      </c>
    </row>
    <row r="363" s="49" customFormat="1" ht="12">
      <c r="A363" s="20" t="s">
        <v>1751</v>
      </c>
      <c r="B363" s="52" t="s">
        <v>928</v>
      </c>
      <c r="C363" s="53"/>
      <c r="D363" s="53"/>
      <c r="E363" s="53"/>
      <c r="F363" s="53"/>
      <c r="G363" s="53"/>
      <c r="H363" s="35" t="s">
        <v>1856</v>
      </c>
      <c r="I363" s="241" t="s">
        <v>913</v>
      </c>
      <c r="J363" s="40" t="s">
        <v>931</v>
      </c>
      <c r="K363" s="6" t="s">
        <v>1857</v>
      </c>
    </row>
    <row r="364" s="49" customFormat="1" ht="12">
      <c r="A364" s="20" t="s">
        <v>245</v>
      </c>
      <c r="B364" s="39" t="s">
        <v>933</v>
      </c>
      <c r="C364" s="35"/>
      <c r="D364" s="35"/>
      <c r="E364" s="35"/>
      <c r="F364" s="35"/>
      <c r="G364" s="35"/>
      <c r="H364" s="242">
        <v>176</v>
      </c>
      <c r="I364" s="241" t="s">
        <v>914</v>
      </c>
      <c r="J364" s="246">
        <v>176</v>
      </c>
      <c r="K364" s="6">
        <v>176</v>
      </c>
    </row>
    <row r="365" s="49" customFormat="1" ht="12">
      <c r="A365" s="20" t="s">
        <v>245</v>
      </c>
      <c r="B365" s="39" t="s">
        <v>938</v>
      </c>
      <c r="C365" s="35"/>
      <c r="D365" s="35"/>
      <c r="E365" s="35"/>
      <c r="F365" s="35"/>
      <c r="G365" s="35"/>
      <c r="H365" s="19">
        <v>142</v>
      </c>
      <c r="I365" s="241" t="s">
        <v>917</v>
      </c>
      <c r="J365" s="40" t="s">
        <v>940</v>
      </c>
      <c r="K365" s="8" t="s">
        <v>1658</v>
      </c>
    </row>
    <row r="366" s="49" customFormat="1" ht="12">
      <c r="A366" s="20" t="s">
        <v>1751</v>
      </c>
      <c r="B366" s="52" t="s">
        <v>941</v>
      </c>
      <c r="C366" s="53"/>
      <c r="D366" s="53"/>
      <c r="E366" s="53"/>
      <c r="F366" s="53"/>
      <c r="G366" s="53"/>
      <c r="H366" s="35" t="s">
        <v>1858</v>
      </c>
      <c r="I366" s="241" t="s">
        <v>1859</v>
      </c>
      <c r="J366" s="40" t="s">
        <v>944</v>
      </c>
      <c r="K366" s="6" t="s">
        <v>1860</v>
      </c>
    </row>
    <row r="367" s="49" customFormat="1" ht="12">
      <c r="A367" s="20" t="s">
        <v>245</v>
      </c>
      <c r="B367" s="39" t="s">
        <v>946</v>
      </c>
      <c r="C367" s="35"/>
      <c r="D367" s="35"/>
      <c r="E367" s="35"/>
      <c r="F367" s="35"/>
      <c r="G367" s="35"/>
      <c r="H367" s="242">
        <v>176</v>
      </c>
      <c r="I367" s="241" t="s">
        <v>1861</v>
      </c>
      <c r="J367" s="247">
        <v>176</v>
      </c>
      <c r="K367" s="240">
        <v>176</v>
      </c>
    </row>
    <row r="368" s="49" customFormat="1" ht="12">
      <c r="A368" s="20" t="s">
        <v>245</v>
      </c>
      <c r="B368" s="39" t="s">
        <v>23</v>
      </c>
      <c r="C368" s="35"/>
      <c r="D368" s="35"/>
      <c r="E368" s="35"/>
      <c r="F368" s="35"/>
      <c r="G368" s="35"/>
      <c r="H368" s="19">
        <v>180</v>
      </c>
      <c r="I368" s="241" t="s">
        <v>1862</v>
      </c>
      <c r="J368" s="40" t="s">
        <v>1863</v>
      </c>
      <c r="K368" s="8" t="s">
        <v>1682</v>
      </c>
    </row>
    <row r="369" s="49" customFormat="1" ht="12">
      <c r="A369" s="20" t="s">
        <v>1751</v>
      </c>
      <c r="B369" s="52" t="s">
        <v>951</v>
      </c>
      <c r="C369" s="53"/>
      <c r="D369" s="53"/>
      <c r="E369" s="53"/>
      <c r="F369" s="53"/>
      <c r="G369" s="53"/>
      <c r="H369" s="35">
        <v>180</v>
      </c>
      <c r="I369" s="241" t="s">
        <v>1864</v>
      </c>
      <c r="J369" s="40" t="s">
        <v>954</v>
      </c>
      <c r="K369" s="6" t="s">
        <v>1865</v>
      </c>
    </row>
    <row r="370" s="49" customFormat="1" ht="12">
      <c r="A370" s="20" t="s">
        <v>245</v>
      </c>
      <c r="B370" s="39" t="s">
        <v>938</v>
      </c>
      <c r="C370" s="35"/>
      <c r="D370" s="35"/>
      <c r="E370" s="35"/>
      <c r="F370" s="35"/>
      <c r="G370" s="35"/>
      <c r="H370" s="19">
        <v>142</v>
      </c>
      <c r="I370" s="241" t="s">
        <v>922</v>
      </c>
      <c r="J370" s="40" t="s">
        <v>957</v>
      </c>
      <c r="K370" s="8" t="s">
        <v>1658</v>
      </c>
    </row>
    <row r="371" s="49" customFormat="1" ht="12">
      <c r="A371" s="20" t="s">
        <v>245</v>
      </c>
      <c r="B371" s="39" t="s">
        <v>958</v>
      </c>
      <c r="C371" s="35"/>
      <c r="D371" s="35"/>
      <c r="E371" s="35"/>
      <c r="F371" s="35"/>
      <c r="G371" s="35"/>
      <c r="H371" s="19">
        <v>180</v>
      </c>
      <c r="I371" s="241" t="s">
        <v>925</v>
      </c>
      <c r="J371" s="40" t="s">
        <v>1863</v>
      </c>
      <c r="K371" s="8" t="s">
        <v>1682</v>
      </c>
    </row>
    <row r="372" s="49" customFormat="1" ht="12">
      <c r="A372" s="20" t="s">
        <v>1751</v>
      </c>
      <c r="B372" s="52" t="s">
        <v>960</v>
      </c>
      <c r="C372" s="53"/>
      <c r="D372" s="53"/>
      <c r="E372" s="53"/>
      <c r="F372" s="53"/>
      <c r="G372" s="53"/>
      <c r="H372" s="35" t="s">
        <v>1866</v>
      </c>
      <c r="I372" s="241" t="s">
        <v>930</v>
      </c>
      <c r="J372" s="40" t="s">
        <v>963</v>
      </c>
      <c r="K372" s="6" t="s">
        <v>1867</v>
      </c>
    </row>
    <row r="373" s="49" customFormat="1" ht="14.15">
      <c r="A373" s="20" t="s">
        <v>245</v>
      </c>
      <c r="B373" s="39" t="s">
        <v>965</v>
      </c>
      <c r="C373" s="35"/>
      <c r="D373" s="35"/>
      <c r="E373" s="35"/>
      <c r="F373" s="35"/>
      <c r="G373" s="35"/>
      <c r="H373" s="35" t="s">
        <v>586</v>
      </c>
      <c r="I373" s="241" t="s">
        <v>956</v>
      </c>
      <c r="J373" s="39" t="s">
        <v>968</v>
      </c>
      <c r="K373" s="6" t="s">
        <v>1868</v>
      </c>
    </row>
    <row r="374" s="49" customFormat="1" ht="12">
      <c r="A374" s="20" t="s">
        <v>245</v>
      </c>
      <c r="B374" s="39" t="s">
        <v>787</v>
      </c>
      <c r="C374" s="35"/>
      <c r="D374" s="35"/>
      <c r="E374" s="35"/>
      <c r="F374" s="35"/>
      <c r="G374" s="35"/>
      <c r="H374" s="19" t="s">
        <v>1683</v>
      </c>
      <c r="I374" s="241" t="s">
        <v>959</v>
      </c>
      <c r="J374" s="40" t="s">
        <v>679</v>
      </c>
      <c r="K374" s="221" t="s">
        <v>1684</v>
      </c>
    </row>
    <row r="375" s="49" customFormat="1" ht="12">
      <c r="A375" s="20" t="s">
        <v>1751</v>
      </c>
      <c r="B375" s="52" t="s">
        <v>971</v>
      </c>
      <c r="C375" s="53"/>
      <c r="D375" s="53"/>
      <c r="E375" s="53"/>
      <c r="F375" s="53"/>
      <c r="G375" s="53"/>
      <c r="H375" s="35" t="s">
        <v>1869</v>
      </c>
      <c r="I375" s="241" t="s">
        <v>962</v>
      </c>
      <c r="J375" s="40" t="s">
        <v>974</v>
      </c>
      <c r="K375" s="6" t="s">
        <v>1870</v>
      </c>
    </row>
    <row r="376" s="49" customFormat="1" ht="12">
      <c r="A376" s="20"/>
      <c r="C376" s="35"/>
      <c r="D376" s="35"/>
      <c r="E376" s="35"/>
      <c r="F376" s="35"/>
      <c r="G376" s="35"/>
      <c r="H376" s="35"/>
      <c r="I376" s="241"/>
      <c r="J376" s="51"/>
      <c r="K376" s="6"/>
    </row>
    <row r="377" s="49" customFormat="1" ht="12">
      <c r="A377" s="20"/>
      <c r="C377" s="35"/>
      <c r="D377" s="35"/>
      <c r="E377" s="35"/>
      <c r="F377" s="35"/>
      <c r="G377" s="35"/>
      <c r="H377" s="35"/>
      <c r="I377" s="241"/>
      <c r="J377" s="51"/>
      <c r="K377" s="6"/>
    </row>
    <row r="378" s="49" customFormat="1" ht="12" hidden="1">
      <c r="A378" s="20"/>
      <c r="B378" s="38" t="s">
        <v>1871</v>
      </c>
      <c r="C378" s="35"/>
      <c r="D378" s="35"/>
      <c r="E378" s="35"/>
      <c r="F378" s="35"/>
      <c r="G378" s="35"/>
      <c r="H378" s="35"/>
      <c r="I378" s="241"/>
      <c r="J378" s="51"/>
      <c r="K378" s="6"/>
    </row>
    <row r="379" s="49" customFormat="1" ht="12" hidden="1">
      <c r="A379" s="20"/>
      <c r="B379" s="248" t="s">
        <v>1872</v>
      </c>
      <c r="C379" s="35"/>
      <c r="D379" s="35"/>
      <c r="E379" s="35"/>
      <c r="F379" s="35"/>
      <c r="G379" s="35"/>
      <c r="H379" s="35"/>
      <c r="I379" s="241"/>
      <c r="J379" s="51"/>
      <c r="K379" s="6"/>
    </row>
    <row r="380" s="49" customFormat="1" ht="12" hidden="1">
      <c r="A380" s="20"/>
      <c r="B380" s="248" t="s">
        <v>1873</v>
      </c>
      <c r="C380" s="35"/>
      <c r="D380" s="35"/>
      <c r="E380" s="35"/>
      <c r="F380" s="35"/>
      <c r="G380" s="35"/>
      <c r="H380" s="35"/>
      <c r="I380" s="241"/>
      <c r="J380" s="51"/>
      <c r="K380" s="6"/>
    </row>
    <row r="381" s="49" customFormat="1" ht="12" hidden="1">
      <c r="A381" s="20"/>
      <c r="B381" s="248" t="s">
        <v>1874</v>
      </c>
      <c r="C381" s="35"/>
      <c r="D381" s="35"/>
      <c r="E381" s="35"/>
      <c r="F381" s="35"/>
      <c r="G381" s="35"/>
      <c r="H381" s="35"/>
      <c r="I381" s="241"/>
      <c r="J381" s="51"/>
      <c r="K381" s="6"/>
    </row>
    <row r="382" s="49" customFormat="1" ht="12" hidden="1">
      <c r="A382" s="20"/>
      <c r="B382" s="248" t="s">
        <v>1875</v>
      </c>
      <c r="C382" s="35"/>
      <c r="D382" s="35"/>
      <c r="E382" s="35"/>
      <c r="F382" s="35"/>
      <c r="G382" s="35"/>
      <c r="H382" s="35"/>
      <c r="I382" s="241"/>
      <c r="J382" s="51"/>
      <c r="K382" s="6"/>
    </row>
    <row r="383" s="49" customFormat="1" ht="12" hidden="1">
      <c r="A383" s="20"/>
      <c r="C383" s="35"/>
      <c r="D383" s="35"/>
      <c r="E383" s="35"/>
      <c r="F383" s="35"/>
      <c r="G383" s="35"/>
      <c r="H383" s="35"/>
      <c r="I383" s="241"/>
      <c r="J383" s="51"/>
      <c r="K383" s="6"/>
    </row>
    <row r="384" s="49" customFormat="1" ht="12" hidden="1">
      <c r="A384" s="20"/>
      <c r="C384" s="35"/>
      <c r="D384" s="35"/>
      <c r="E384" s="35"/>
      <c r="F384" s="35"/>
      <c r="G384" s="35"/>
      <c r="H384" s="35"/>
      <c r="I384" s="241"/>
      <c r="J384" s="51"/>
      <c r="K384" s="6"/>
    </row>
    <row r="385" s="223" customFormat="1" ht="12" hidden="1">
      <c r="A385" s="224"/>
      <c r="B385" s="13" t="s">
        <v>218</v>
      </c>
      <c r="C385" s="25"/>
      <c r="D385" s="25"/>
      <c r="E385" s="25"/>
      <c r="F385" s="25"/>
      <c r="G385" s="25"/>
      <c r="H385" s="7"/>
      <c r="I385" s="225"/>
      <c r="J385" s="226"/>
      <c r="K385" s="227"/>
    </row>
    <row r="386" s="223" customFormat="1" ht="12" hidden="1">
      <c r="A386" s="224"/>
      <c r="B386" s="228" t="s">
        <v>1876</v>
      </c>
      <c r="C386" s="25"/>
      <c r="D386" s="25"/>
      <c r="E386" s="25"/>
      <c r="F386" s="25"/>
      <c r="G386" s="25"/>
      <c r="H386" s="7"/>
      <c r="I386" s="249"/>
      <c r="J386" s="250"/>
      <c r="K386" s="227"/>
    </row>
    <row r="387" s="223" customFormat="1" ht="12" hidden="1">
      <c r="A387" s="224"/>
      <c r="B387" s="228" t="s">
        <v>23</v>
      </c>
      <c r="C387" s="25"/>
      <c r="D387" s="25"/>
      <c r="E387" s="25"/>
      <c r="F387" s="25"/>
      <c r="G387" s="25"/>
      <c r="H387" s="7"/>
      <c r="I387" s="249"/>
      <c r="J387" s="250"/>
      <c r="K387" s="227"/>
    </row>
    <row r="388" s="223" customFormat="1" ht="12" hidden="1">
      <c r="A388" s="224"/>
      <c r="B388" s="228" t="s">
        <v>1877</v>
      </c>
      <c r="C388" s="25"/>
      <c r="D388" s="25"/>
      <c r="E388" s="25"/>
      <c r="F388" s="25"/>
      <c r="G388" s="25"/>
      <c r="H388" s="7"/>
      <c r="I388" s="249"/>
      <c r="J388" s="250"/>
      <c r="K388" s="227" t="s">
        <v>1878</v>
      </c>
    </row>
    <row r="389" s="223" customFormat="1" ht="12" hidden="1">
      <c r="A389" s="224"/>
      <c r="B389" s="251" t="s">
        <v>220</v>
      </c>
      <c r="C389" s="25"/>
      <c r="D389" s="25"/>
      <c r="E389" s="25"/>
      <c r="F389" s="25"/>
      <c r="G389" s="25"/>
      <c r="H389" s="7"/>
      <c r="I389" s="249"/>
      <c r="J389" s="250"/>
      <c r="K389" s="227"/>
    </row>
    <row r="390" s="223" customFormat="1" ht="12" hidden="1">
      <c r="A390" s="224"/>
      <c r="C390" s="25"/>
      <c r="D390" s="25"/>
      <c r="E390" s="25"/>
      <c r="F390" s="25"/>
      <c r="G390" s="25"/>
      <c r="H390" s="7"/>
      <c r="I390" s="249"/>
      <c r="J390" s="250"/>
      <c r="K390" s="227"/>
    </row>
    <row r="391" s="223" customFormat="1" ht="12" hidden="1">
      <c r="A391" s="224"/>
      <c r="C391" s="25"/>
      <c r="D391" s="25"/>
      <c r="E391" s="25"/>
      <c r="F391" s="25"/>
      <c r="G391" s="25"/>
      <c r="H391" s="7"/>
      <c r="I391" s="249"/>
      <c r="J391" s="250"/>
      <c r="K391" s="227"/>
    </row>
    <row r="392" s="223" customFormat="1" ht="12" hidden="1">
      <c r="A392" s="224"/>
      <c r="B392" s="223" t="s">
        <v>221</v>
      </c>
      <c r="C392" s="25"/>
      <c r="D392" s="25"/>
      <c r="E392" s="25"/>
      <c r="F392" s="25"/>
      <c r="G392" s="25"/>
      <c r="H392" s="7"/>
      <c r="I392" s="225"/>
      <c r="J392" s="226"/>
      <c r="K392" s="227"/>
    </row>
    <row r="393" s="223" customFormat="1" ht="12" hidden="1">
      <c r="A393" s="224"/>
      <c r="B393" s="223" t="s">
        <v>222</v>
      </c>
      <c r="C393" s="25"/>
      <c r="D393" s="25"/>
      <c r="E393" s="25"/>
      <c r="F393" s="25"/>
      <c r="G393" s="25"/>
      <c r="H393" s="7"/>
      <c r="I393" s="225"/>
      <c r="J393" s="226"/>
      <c r="K393" s="227"/>
    </row>
    <row r="394" s="223" customFormat="1" ht="12" hidden="1">
      <c r="A394" s="224"/>
      <c r="B394" s="223" t="s">
        <v>223</v>
      </c>
      <c r="C394" s="25"/>
      <c r="D394" s="25"/>
      <c r="E394" s="25"/>
      <c r="F394" s="25"/>
      <c r="G394" s="25"/>
      <c r="H394" s="7"/>
      <c r="I394" s="225"/>
      <c r="J394" s="226"/>
      <c r="K394" s="227"/>
    </row>
    <row r="395" s="223" customFormat="1" ht="12" hidden="1">
      <c r="A395" s="224"/>
      <c r="B395" s="223" t="s">
        <v>224</v>
      </c>
      <c r="C395" s="25"/>
      <c r="D395" s="25"/>
      <c r="E395" s="25"/>
      <c r="F395" s="25"/>
      <c r="G395" s="25"/>
      <c r="H395" s="7"/>
      <c r="I395" s="225"/>
      <c r="J395" s="226"/>
      <c r="K395" s="227"/>
    </row>
    <row r="396" s="223" customFormat="1" ht="12" hidden="1">
      <c r="A396" s="224"/>
      <c r="B396" s="223" t="s">
        <v>38</v>
      </c>
      <c r="C396" s="25"/>
      <c r="D396" s="25"/>
      <c r="E396" s="25"/>
      <c r="F396" s="25"/>
      <c r="G396" s="25"/>
      <c r="H396" s="7"/>
      <c r="I396" s="225"/>
      <c r="J396" s="226"/>
      <c r="K396" s="227"/>
    </row>
    <row r="397" s="223" customFormat="1" ht="12" hidden="1">
      <c r="A397" s="224"/>
      <c r="B397" s="223" t="s">
        <v>225</v>
      </c>
      <c r="C397" s="25"/>
      <c r="D397" s="25"/>
      <c r="E397" s="25"/>
      <c r="F397" s="25"/>
      <c r="G397" s="25"/>
      <c r="H397" s="7"/>
      <c r="I397" s="225"/>
      <c r="J397" s="226"/>
      <c r="K397" s="227" t="s">
        <v>226</v>
      </c>
    </row>
    <row r="398" s="223" customFormat="1" ht="12" hidden="1">
      <c r="A398" s="224"/>
      <c r="B398" s="223" t="s">
        <v>227</v>
      </c>
      <c r="C398" s="25"/>
      <c r="D398" s="25"/>
      <c r="E398" s="25"/>
      <c r="F398" s="25"/>
      <c r="G398" s="25"/>
      <c r="H398" s="7"/>
      <c r="I398" s="225"/>
      <c r="J398" s="226"/>
      <c r="K398" s="227"/>
    </row>
    <row r="399" s="223" customFormat="1" ht="12" hidden="1">
      <c r="A399" s="224"/>
      <c r="C399" s="25"/>
      <c r="D399" s="25"/>
      <c r="E399" s="25"/>
      <c r="F399" s="25"/>
      <c r="G399" s="25"/>
      <c r="H399" s="7"/>
      <c r="I399" s="225"/>
      <c r="J399" s="226"/>
      <c r="K399" s="227"/>
    </row>
    <row r="400" s="223" customFormat="1" ht="12" hidden="1">
      <c r="A400" s="224"/>
      <c r="B400" s="13" t="s">
        <v>228</v>
      </c>
      <c r="C400" s="25"/>
      <c r="D400" s="25"/>
      <c r="E400" s="25"/>
      <c r="F400" s="25"/>
      <c r="G400" s="25"/>
      <c r="H400" s="7"/>
      <c r="I400" s="225"/>
      <c r="J400" s="226"/>
      <c r="K400" s="227"/>
    </row>
    <row r="401" s="223" customFormat="1" ht="12" hidden="1">
      <c r="A401" s="224"/>
      <c r="B401" s="223" t="s">
        <v>229</v>
      </c>
      <c r="C401" s="25"/>
      <c r="D401" s="25"/>
      <c r="E401" s="25"/>
      <c r="F401" s="25"/>
      <c r="G401" s="25"/>
      <c r="H401" s="7"/>
      <c r="I401" s="225"/>
      <c r="J401" s="226"/>
      <c r="K401" s="227"/>
    </row>
    <row r="402" s="223" customFormat="1" ht="12" hidden="1">
      <c r="A402" s="224"/>
      <c r="B402" s="223" t="s">
        <v>230</v>
      </c>
      <c r="C402" s="25"/>
      <c r="D402" s="25"/>
      <c r="E402" s="25"/>
      <c r="F402" s="25"/>
      <c r="G402" s="25"/>
      <c r="H402" s="7"/>
      <c r="I402" s="225"/>
      <c r="J402" s="226"/>
      <c r="K402" s="227"/>
    </row>
    <row r="403" s="223" customFormat="1" ht="12" hidden="1">
      <c r="A403" s="224"/>
      <c r="B403" s="223" t="s">
        <v>231</v>
      </c>
      <c r="C403" s="25"/>
      <c r="D403" s="25"/>
      <c r="E403" s="25"/>
      <c r="F403" s="25"/>
      <c r="G403" s="25"/>
      <c r="H403" s="7"/>
      <c r="I403" s="225"/>
      <c r="J403" s="226"/>
      <c r="K403" s="227"/>
    </row>
    <row r="404" s="223" customFormat="1" ht="12" hidden="1">
      <c r="A404" s="224"/>
      <c r="B404" s="223" t="s">
        <v>232</v>
      </c>
      <c r="C404" s="25"/>
      <c r="D404" s="25"/>
      <c r="E404" s="25"/>
      <c r="F404" s="25"/>
      <c r="G404" s="25"/>
      <c r="H404" s="7"/>
      <c r="I404" s="225"/>
      <c r="J404" s="226"/>
      <c r="K404" s="227"/>
    </row>
    <row r="405" s="223" customFormat="1" ht="12" hidden="1">
      <c r="A405" s="224"/>
      <c r="B405" s="223" t="s">
        <v>233</v>
      </c>
      <c r="C405" s="25"/>
      <c r="D405" s="25"/>
      <c r="E405" s="25"/>
      <c r="F405" s="25"/>
      <c r="G405" s="25"/>
      <c r="H405" s="7"/>
      <c r="I405" s="225"/>
      <c r="J405" s="226"/>
      <c r="K405" s="227"/>
    </row>
    <row r="406" s="223" customFormat="1" ht="12" hidden="1">
      <c r="A406" s="224"/>
      <c r="B406" s="223" t="s">
        <v>234</v>
      </c>
      <c r="C406" s="25"/>
      <c r="D406" s="25"/>
      <c r="E406" s="25"/>
      <c r="F406" s="25"/>
      <c r="G406" s="25"/>
      <c r="H406" s="7"/>
      <c r="I406" s="225"/>
      <c r="J406" s="226"/>
      <c r="K406" s="227"/>
    </row>
    <row r="407" s="223" customFormat="1" ht="12" hidden="1">
      <c r="A407" s="224"/>
      <c r="B407" s="223" t="s">
        <v>235</v>
      </c>
      <c r="C407" s="25"/>
      <c r="D407" s="25"/>
      <c r="E407" s="25"/>
      <c r="F407" s="25"/>
      <c r="G407" s="25"/>
      <c r="H407" s="7"/>
      <c r="I407" s="225"/>
      <c r="J407" s="226"/>
      <c r="K407" s="227"/>
    </row>
    <row r="408" s="223" customFormat="1" ht="12" hidden="1">
      <c r="A408" s="224"/>
      <c r="B408" s="228" t="s">
        <v>236</v>
      </c>
      <c r="C408" s="25"/>
      <c r="D408" s="25"/>
      <c r="E408" s="25"/>
      <c r="F408" s="25"/>
      <c r="G408" s="25"/>
      <c r="H408" s="7"/>
      <c r="I408" s="225"/>
      <c r="J408" s="226"/>
      <c r="K408" s="227"/>
    </row>
    <row r="409" s="223" customFormat="1" ht="12" hidden="1">
      <c r="A409" s="224"/>
      <c r="B409" s="228" t="s">
        <v>237</v>
      </c>
      <c r="C409" s="25"/>
      <c r="D409" s="25"/>
      <c r="E409" s="25"/>
      <c r="F409" s="25"/>
      <c r="G409" s="25"/>
      <c r="H409" s="7"/>
      <c r="I409" s="225"/>
      <c r="J409" s="226"/>
      <c r="K409" s="227"/>
    </row>
  </sheetData>
  <mergeCells count="6">
    <mergeCell ref="B2:G2"/>
    <mergeCell ref="B48:G48"/>
    <mergeCell ref="B101:G101"/>
    <mergeCell ref="B150:G150"/>
    <mergeCell ref="B214:G214"/>
    <mergeCell ref="B257:G257"/>
  </mergeCells>
  <printOptions headings="0" gridLines="0" horizontalCentered="0" verticalCentered="0"/>
  <pageMargins left="0.70833333333333315" right="0.70833333333333315" top="0.74791666666666701" bottom="0.74791666666666701" header="0.51181102362204689" footer="0.51181102362204689"/>
  <pageSetup paperSize="9" scale="80" fitToWidth="1" fitToHeight="1" pageOrder="downThenOver" orientation="landscape" usePrinterDefaults="1" blackAndWhite="0" draft="0" cellComments="none" useFirstPageNumber="0" errors="displayed" horizontalDpi="300" verticalDpi="300" copies="1"/>
  <headerFooter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filterMode="0">
    <tabColor rgb="FFFBE3D6"/>
    <outlinePr applyStyles="0" summaryBelow="1" summaryRight="1" showOutlineSymbols="1"/>
    <pageSetUpPr autoPageBreaks="1" fitToPage="0"/>
  </sheetPr>
  <sheetViews>
    <sheetView showFormulas="0" showGridLines="1" showRowColHeaders="1" showZeros="1" rightToLeft="0" view="normal" topLeftCell="A8" zoomScale="100" workbookViewId="0">
      <selection activeCell="B97" activeCellId="0" sqref="B97"/>
    </sheetView>
  </sheetViews>
  <sheetFormatPr defaultColWidth="11.4296875" defaultRowHeight="15"/>
  <cols>
    <col customWidth="1" min="1" max="1" style="0" width="57.140000000000001"/>
    <col customWidth="1" min="7" max="7" style="0" width="27.43"/>
    <col customWidth="1" min="8" max="8" style="0" width="27.719999999999999"/>
    <col customWidth="1" min="9" max="9" style="0" width="30.43"/>
  </cols>
  <sheetData>
    <row r="2" ht="15">
      <c r="A2" s="57" t="s">
        <v>1879</v>
      </c>
      <c r="H2" s="2"/>
    </row>
    <row r="3" ht="15">
      <c r="A3" s="252"/>
    </row>
    <row r="4" ht="15">
      <c r="A4" s="59" t="s">
        <v>1880</v>
      </c>
      <c r="B4" s="253">
        <v>39083</v>
      </c>
      <c r="C4" s="254" t="s">
        <v>15</v>
      </c>
      <c r="D4" s="253">
        <v>39448</v>
      </c>
      <c r="E4" s="254" t="s">
        <v>15</v>
      </c>
      <c r="F4" s="253">
        <v>39814</v>
      </c>
      <c r="G4" s="254" t="s">
        <v>15</v>
      </c>
    </row>
    <row r="5" ht="15">
      <c r="A5" s="63" t="s">
        <v>1881</v>
      </c>
      <c r="B5" s="255">
        <v>12</v>
      </c>
      <c r="C5" s="254"/>
      <c r="D5" s="255">
        <v>12</v>
      </c>
      <c r="E5" s="254"/>
      <c r="F5" s="255">
        <v>12</v>
      </c>
      <c r="G5" s="254"/>
    </row>
    <row r="6" ht="15">
      <c r="A6" s="63" t="s">
        <v>1882</v>
      </c>
      <c r="B6" s="255" t="s">
        <v>1883</v>
      </c>
      <c r="C6" s="254"/>
      <c r="D6" s="255" t="s">
        <v>1883</v>
      </c>
      <c r="E6" s="254"/>
      <c r="F6" s="255" t="s">
        <v>1883</v>
      </c>
      <c r="G6" s="254"/>
    </row>
    <row r="7" ht="15">
      <c r="A7" s="256" t="s">
        <v>1884</v>
      </c>
      <c r="B7" s="95" t="s">
        <v>1885</v>
      </c>
      <c r="C7" s="254"/>
      <c r="D7" s="95" t="s">
        <v>1886</v>
      </c>
      <c r="E7" s="254"/>
      <c r="F7" s="95" t="s">
        <v>1887</v>
      </c>
      <c r="G7" s="254"/>
    </row>
    <row r="8" ht="19.399999999999999">
      <c r="A8" s="256" t="s">
        <v>248</v>
      </c>
      <c r="B8" s="95" t="s">
        <v>1888</v>
      </c>
      <c r="C8" s="254"/>
      <c r="D8" s="95" t="s">
        <v>1889</v>
      </c>
      <c r="E8" s="254"/>
      <c r="F8" s="95" t="s">
        <v>1890</v>
      </c>
      <c r="G8" s="254"/>
    </row>
    <row r="9" ht="19.399999999999999">
      <c r="A9" s="256" t="s">
        <v>1891</v>
      </c>
      <c r="B9" s="95" t="s">
        <v>1892</v>
      </c>
      <c r="C9" s="254"/>
      <c r="D9" s="95" t="s">
        <v>1893</v>
      </c>
      <c r="E9" s="254"/>
      <c r="F9" s="95" t="s">
        <v>1894</v>
      </c>
      <c r="G9" s="254"/>
    </row>
    <row r="10" ht="15">
      <c r="A10" s="70"/>
      <c r="B10" s="74"/>
      <c r="C10" s="74"/>
      <c r="D10" s="74"/>
      <c r="E10" s="74"/>
      <c r="F10" s="74"/>
      <c r="G10" s="74"/>
    </row>
    <row r="11" ht="15">
      <c r="A11" s="257" t="s">
        <v>1895</v>
      </c>
      <c r="B11" s="258" t="s">
        <v>1896</v>
      </c>
      <c r="C11" s="258">
        <v>999</v>
      </c>
      <c r="D11" s="258" t="s">
        <v>1897</v>
      </c>
      <c r="E11" s="258">
        <v>999</v>
      </c>
      <c r="F11" s="258" t="s">
        <v>1898</v>
      </c>
      <c r="G11" s="258">
        <v>999</v>
      </c>
    </row>
    <row r="12" ht="15">
      <c r="A12" s="70" t="s">
        <v>1899</v>
      </c>
      <c r="B12" s="74" t="s">
        <v>1900</v>
      </c>
      <c r="C12" s="74"/>
      <c r="D12" s="74" t="s">
        <v>1901</v>
      </c>
      <c r="E12" s="74"/>
      <c r="F12" s="74" t="s">
        <v>1902</v>
      </c>
      <c r="G12" s="74"/>
    </row>
    <row r="13" ht="15">
      <c r="A13" s="70"/>
      <c r="B13" s="74"/>
      <c r="C13" s="74"/>
      <c r="D13" s="74"/>
      <c r="E13" s="74"/>
      <c r="F13" s="74"/>
      <c r="G13" s="74"/>
    </row>
    <row r="14" ht="15">
      <c r="A14" s="70" t="s">
        <v>1903</v>
      </c>
      <c r="B14" s="74" t="s">
        <v>1904</v>
      </c>
      <c r="C14" s="74"/>
      <c r="D14" s="74" t="s">
        <v>1905</v>
      </c>
      <c r="E14" s="74"/>
      <c r="F14" s="74" t="s">
        <v>1906</v>
      </c>
      <c r="G14" s="259"/>
    </row>
    <row r="15" ht="15">
      <c r="A15" s="70"/>
      <c r="B15" s="74"/>
      <c r="C15" s="74"/>
      <c r="D15" s="74"/>
      <c r="E15" s="74"/>
      <c r="F15" s="74"/>
      <c r="G15" s="74"/>
    </row>
    <row r="16" ht="15">
      <c r="A16" s="260" t="s">
        <v>1907</v>
      </c>
      <c r="B16" s="258" t="s">
        <v>1908</v>
      </c>
      <c r="C16" s="258">
        <v>999</v>
      </c>
      <c r="D16" s="258" t="s">
        <v>1909</v>
      </c>
      <c r="E16" s="258">
        <v>999</v>
      </c>
      <c r="F16" s="258" t="s">
        <v>1910</v>
      </c>
      <c r="G16" s="258">
        <v>999</v>
      </c>
    </row>
    <row r="17" ht="15">
      <c r="A17" s="70"/>
      <c r="B17" s="74"/>
      <c r="C17" s="74"/>
      <c r="D17" s="74"/>
      <c r="E17" s="74"/>
      <c r="F17" s="74"/>
      <c r="G17" s="74"/>
    </row>
    <row r="18" ht="15">
      <c r="A18" s="70" t="s">
        <v>1911</v>
      </c>
      <c r="B18" s="74" t="s">
        <v>1912</v>
      </c>
      <c r="C18" s="74"/>
      <c r="D18" s="74" t="s">
        <v>1913</v>
      </c>
      <c r="E18" s="74"/>
      <c r="F18" s="74" t="s">
        <v>1914</v>
      </c>
      <c r="G18" s="74"/>
    </row>
    <row r="19" ht="15">
      <c r="A19" s="70"/>
      <c r="B19" s="74"/>
      <c r="C19" s="74"/>
      <c r="D19" s="74"/>
      <c r="E19" s="74"/>
      <c r="F19" s="74"/>
      <c r="G19" s="74"/>
    </row>
    <row r="20" ht="15">
      <c r="A20" s="260" t="s">
        <v>1915</v>
      </c>
      <c r="B20" s="258" t="s">
        <v>1916</v>
      </c>
      <c r="C20" s="258">
        <v>999</v>
      </c>
      <c r="D20" s="258" t="s">
        <v>1917</v>
      </c>
      <c r="E20" s="258">
        <v>999</v>
      </c>
      <c r="F20" s="258" t="s">
        <v>1918</v>
      </c>
      <c r="G20" s="258">
        <v>999</v>
      </c>
    </row>
    <row r="21" ht="15">
      <c r="A21" s="70"/>
      <c r="B21" s="74"/>
      <c r="C21" s="74"/>
      <c r="D21" s="74"/>
      <c r="E21" s="74"/>
      <c r="F21" s="74"/>
      <c r="G21" s="74"/>
    </row>
    <row r="22" ht="15">
      <c r="A22" s="70" t="s">
        <v>1919</v>
      </c>
      <c r="B22" s="74" t="s">
        <v>1920</v>
      </c>
      <c r="C22" s="74"/>
      <c r="D22" s="74" t="s">
        <v>1921</v>
      </c>
      <c r="E22" s="74"/>
      <c r="F22" s="74" t="s">
        <v>1922</v>
      </c>
      <c r="G22" s="74"/>
    </row>
    <row r="23" ht="15">
      <c r="A23" s="70" t="s">
        <v>1923</v>
      </c>
      <c r="B23" s="74" t="s">
        <v>1924</v>
      </c>
      <c r="C23" s="74" t="s">
        <v>1925</v>
      </c>
      <c r="D23" s="74" t="s">
        <v>1926</v>
      </c>
      <c r="E23" s="74" t="s">
        <v>1927</v>
      </c>
      <c r="F23" s="74" t="s">
        <v>1928</v>
      </c>
      <c r="G23" s="74" t="s">
        <v>1929</v>
      </c>
    </row>
    <row r="24" ht="15">
      <c r="A24" s="70"/>
      <c r="B24" s="74"/>
      <c r="C24" s="74"/>
      <c r="D24" s="74"/>
      <c r="E24" s="74"/>
      <c r="F24" s="74"/>
      <c r="G24" s="74"/>
    </row>
    <row r="25" ht="15">
      <c r="A25" s="260" t="s">
        <v>1930</v>
      </c>
      <c r="B25" s="258" t="s">
        <v>1931</v>
      </c>
      <c r="C25" s="258">
        <v>999</v>
      </c>
      <c r="D25" s="258" t="s">
        <v>1932</v>
      </c>
      <c r="E25" s="258">
        <v>999</v>
      </c>
      <c r="F25" s="258" t="s">
        <v>1933</v>
      </c>
      <c r="G25" s="258">
        <v>999</v>
      </c>
    </row>
    <row r="26" ht="15">
      <c r="A26" s="70"/>
      <c r="B26" s="74"/>
      <c r="C26" s="74"/>
      <c r="D26" s="74"/>
      <c r="E26" s="74"/>
      <c r="F26" s="74"/>
      <c r="G26" s="74"/>
    </row>
    <row r="27" ht="15">
      <c r="A27" s="70" t="s">
        <v>1934</v>
      </c>
      <c r="B27" s="74" t="s">
        <v>1935</v>
      </c>
      <c r="C27" s="74"/>
      <c r="D27" s="74" t="s">
        <v>1936</v>
      </c>
      <c r="E27" s="74"/>
      <c r="F27" s="74" t="s">
        <v>1937</v>
      </c>
      <c r="G27" s="74"/>
    </row>
    <row r="28" ht="15">
      <c r="A28" s="70" t="s">
        <v>1938</v>
      </c>
      <c r="B28" s="74" t="s">
        <v>1939</v>
      </c>
      <c r="C28" s="74" t="s">
        <v>1940</v>
      </c>
      <c r="D28" s="74" t="s">
        <v>1941</v>
      </c>
      <c r="E28" s="74" t="s">
        <v>1942</v>
      </c>
      <c r="F28" s="74" t="s">
        <v>1943</v>
      </c>
      <c r="G28" s="74" t="s">
        <v>1944</v>
      </c>
    </row>
    <row r="29" ht="15">
      <c r="A29" s="70"/>
      <c r="B29" s="74"/>
      <c r="C29" s="74"/>
      <c r="D29" s="74"/>
      <c r="E29" s="74"/>
      <c r="F29" s="74"/>
      <c r="G29" s="74"/>
    </row>
    <row r="30" ht="15">
      <c r="A30" s="260" t="s">
        <v>1945</v>
      </c>
      <c r="B30" s="258" t="s">
        <v>1946</v>
      </c>
      <c r="C30" s="258">
        <v>999</v>
      </c>
      <c r="D30" s="258" t="s">
        <v>1947</v>
      </c>
      <c r="E30" s="258">
        <v>999</v>
      </c>
      <c r="F30" s="258" t="s">
        <v>1948</v>
      </c>
      <c r="G30" s="258">
        <v>999</v>
      </c>
    </row>
    <row r="31" ht="15">
      <c r="A31" s="70"/>
      <c r="B31" s="74"/>
      <c r="C31" s="74"/>
      <c r="D31" s="74"/>
      <c r="E31" s="74"/>
      <c r="F31" s="74"/>
      <c r="G31" s="74"/>
    </row>
    <row r="32" ht="15">
      <c r="A32" s="70" t="s">
        <v>1949</v>
      </c>
      <c r="B32" s="74" t="s">
        <v>1950</v>
      </c>
      <c r="C32" s="74"/>
      <c r="D32" s="74" t="s">
        <v>1951</v>
      </c>
      <c r="E32" s="74"/>
      <c r="F32" s="74" t="s">
        <v>1952</v>
      </c>
      <c r="G32" s="74"/>
    </row>
    <row r="33" ht="15">
      <c r="A33" s="70" t="s">
        <v>1953</v>
      </c>
      <c r="B33" s="74" t="s">
        <v>1954</v>
      </c>
      <c r="C33" s="74"/>
      <c r="D33" s="74" t="s">
        <v>1955</v>
      </c>
      <c r="E33" s="74"/>
      <c r="F33" s="74" t="s">
        <v>1956</v>
      </c>
      <c r="G33" s="74"/>
    </row>
    <row r="34" ht="15">
      <c r="A34" s="70" t="s">
        <v>1957</v>
      </c>
      <c r="B34" s="74" t="s">
        <v>1958</v>
      </c>
      <c r="C34" s="74"/>
      <c r="D34" s="74" t="s">
        <v>1959</v>
      </c>
      <c r="E34" s="74"/>
      <c r="F34" s="74" t="s">
        <v>1960</v>
      </c>
      <c r="G34" s="74"/>
    </row>
    <row r="35" ht="15">
      <c r="A35" s="70" t="s">
        <v>1961</v>
      </c>
      <c r="B35" s="74" t="s">
        <v>1962</v>
      </c>
      <c r="C35" s="74"/>
      <c r="D35" s="74" t="s">
        <v>1963</v>
      </c>
      <c r="E35" s="74"/>
      <c r="F35" s="74" t="s">
        <v>1964</v>
      </c>
      <c r="G35" s="74"/>
    </row>
    <row r="36" ht="15">
      <c r="A36" s="70"/>
      <c r="B36" s="74"/>
      <c r="C36" s="74"/>
      <c r="D36" s="74"/>
      <c r="E36" s="74"/>
      <c r="F36" s="74"/>
      <c r="G36" s="74"/>
    </row>
    <row r="37" ht="15">
      <c r="A37" s="257" t="s">
        <v>1965</v>
      </c>
      <c r="B37" s="258" t="s">
        <v>1966</v>
      </c>
      <c r="C37" s="258">
        <v>999</v>
      </c>
      <c r="D37" s="258" t="s">
        <v>1967</v>
      </c>
      <c r="E37" s="258">
        <v>999</v>
      </c>
      <c r="F37" s="258" t="s">
        <v>1968</v>
      </c>
      <c r="G37" s="258">
        <v>999</v>
      </c>
    </row>
    <row r="38" ht="15">
      <c r="A38" s="70"/>
      <c r="B38" s="74"/>
      <c r="C38" s="74"/>
      <c r="D38" s="74"/>
      <c r="E38" s="74"/>
      <c r="F38" s="74"/>
      <c r="G38" s="74"/>
    </row>
    <row r="39" ht="15">
      <c r="A39" s="70" t="s">
        <v>1969</v>
      </c>
      <c r="B39" s="74" t="s">
        <v>1970</v>
      </c>
      <c r="C39" s="74"/>
      <c r="D39" s="74" t="s">
        <v>1971</v>
      </c>
      <c r="E39" s="74"/>
      <c r="F39" s="74" t="s">
        <v>1972</v>
      </c>
      <c r="G39" s="74"/>
    </row>
    <row r="40" ht="15">
      <c r="A40" s="70"/>
      <c r="B40" s="74"/>
      <c r="C40" s="74"/>
      <c r="D40" s="74"/>
      <c r="E40" s="74"/>
      <c r="F40" s="74"/>
      <c r="G40" s="74"/>
    </row>
    <row r="41" ht="15">
      <c r="A41" s="261" t="s">
        <v>1973</v>
      </c>
      <c r="B41" s="166" t="s">
        <v>1974</v>
      </c>
      <c r="C41" s="166"/>
      <c r="D41" s="166" t="s">
        <v>1975</v>
      </c>
      <c r="E41" s="166"/>
      <c r="F41" s="166" t="s">
        <v>1976</v>
      </c>
      <c r="G41" s="166"/>
    </row>
    <row r="42" ht="15">
      <c r="A42" s="252"/>
      <c r="B42" s="252"/>
      <c r="C42" s="252"/>
      <c r="D42" s="252"/>
      <c r="E42" s="252"/>
      <c r="F42" s="252"/>
      <c r="G42" s="252"/>
    </row>
    <row r="43" ht="15" customHeight="1">
      <c r="A43" s="262" t="s">
        <v>1343</v>
      </c>
      <c r="B43" s="263" t="s">
        <v>1977</v>
      </c>
      <c r="C43" s="263"/>
      <c r="D43" s="263" t="s">
        <v>1978</v>
      </c>
      <c r="E43" s="263"/>
      <c r="F43" s="263" t="s">
        <v>1979</v>
      </c>
      <c r="G43" s="263"/>
    </row>
    <row r="45" ht="15">
      <c r="A45" s="264"/>
    </row>
    <row r="46" ht="15">
      <c r="A46" s="57" t="s">
        <v>1980</v>
      </c>
    </row>
    <row r="47" ht="15">
      <c r="A47" s="264"/>
    </row>
    <row r="48" ht="15">
      <c r="A48" s="59" t="s">
        <v>1981</v>
      </c>
      <c r="B48" s="253">
        <v>39083</v>
      </c>
      <c r="C48" s="253">
        <v>39448</v>
      </c>
      <c r="D48" s="253">
        <v>39814</v>
      </c>
    </row>
    <row r="49" ht="15">
      <c r="A49" s="265" t="s">
        <v>1982</v>
      </c>
      <c r="B49" s="266"/>
      <c r="C49" s="266"/>
      <c r="D49" s="266"/>
    </row>
    <row r="50" ht="15">
      <c r="A50" s="70" t="s">
        <v>1983</v>
      </c>
      <c r="B50" s="74" t="s">
        <v>1984</v>
      </c>
      <c r="C50" s="74" t="s">
        <v>1985</v>
      </c>
      <c r="D50" s="74" t="s">
        <v>1986</v>
      </c>
    </row>
    <row r="51" ht="15">
      <c r="A51" s="70" t="s">
        <v>1987</v>
      </c>
      <c r="B51" s="74" t="s">
        <v>1970</v>
      </c>
      <c r="C51" s="74" t="s">
        <v>1971</v>
      </c>
      <c r="D51" s="74" t="s">
        <v>1972</v>
      </c>
    </row>
    <row r="52" ht="15">
      <c r="A52" s="70" t="s">
        <v>1988</v>
      </c>
      <c r="B52" s="74" t="s">
        <v>1939</v>
      </c>
      <c r="C52" s="74" t="s">
        <v>1941</v>
      </c>
      <c r="D52" s="74" t="s">
        <v>1943</v>
      </c>
    </row>
    <row r="53" ht="15">
      <c r="A53" s="70" t="s">
        <v>1989</v>
      </c>
      <c r="B53" s="74" t="s">
        <v>1990</v>
      </c>
      <c r="C53" s="74" t="s">
        <v>1991</v>
      </c>
      <c r="D53" s="74" t="s">
        <v>1992</v>
      </c>
    </row>
    <row r="54" ht="15">
      <c r="A54" s="70" t="s">
        <v>1993</v>
      </c>
      <c r="B54" s="74" t="s">
        <v>1994</v>
      </c>
      <c r="C54" s="74" t="s">
        <v>1995</v>
      </c>
      <c r="D54" s="74" t="s">
        <v>1996</v>
      </c>
    </row>
    <row r="55" ht="15">
      <c r="A55" s="70"/>
      <c r="B55" s="74"/>
      <c r="C55" s="74"/>
      <c r="D55" s="74"/>
    </row>
    <row r="56" ht="15">
      <c r="A56" s="70" t="s">
        <v>1997</v>
      </c>
      <c r="B56" s="74" t="s">
        <v>1998</v>
      </c>
      <c r="C56" s="74" t="s">
        <v>1999</v>
      </c>
      <c r="D56" s="74" t="s">
        <v>2000</v>
      </c>
    </row>
    <row r="57" ht="15">
      <c r="A57" s="70" t="s">
        <v>2001</v>
      </c>
      <c r="B57" s="74" t="s">
        <v>2002</v>
      </c>
      <c r="C57" s="74" t="s">
        <v>2003</v>
      </c>
      <c r="D57" s="74" t="s">
        <v>2004</v>
      </c>
    </row>
    <row r="58" ht="15">
      <c r="A58" s="257" t="s">
        <v>2005</v>
      </c>
      <c r="B58" s="258" t="s">
        <v>2006</v>
      </c>
      <c r="C58" s="258" t="s">
        <v>2007</v>
      </c>
      <c r="D58" s="258" t="s">
        <v>2008</v>
      </c>
    </row>
    <row r="59" ht="15">
      <c r="A59" s="265" t="s">
        <v>2009</v>
      </c>
      <c r="B59" s="74"/>
      <c r="C59" s="74"/>
      <c r="D59" s="74"/>
    </row>
    <row r="60" ht="15">
      <c r="A60" s="70" t="s">
        <v>2010</v>
      </c>
      <c r="B60" s="74" t="s">
        <v>2011</v>
      </c>
      <c r="C60" s="74" t="s">
        <v>2012</v>
      </c>
      <c r="D60" s="74" t="s">
        <v>2013</v>
      </c>
    </row>
    <row r="61" ht="15">
      <c r="A61" s="70" t="s">
        <v>2014</v>
      </c>
      <c r="B61" s="74" t="s">
        <v>2015</v>
      </c>
      <c r="C61" s="74" t="s">
        <v>2016</v>
      </c>
      <c r="D61" s="74" t="s">
        <v>2017</v>
      </c>
    </row>
    <row r="62" ht="15">
      <c r="A62" s="70" t="s">
        <v>2018</v>
      </c>
      <c r="B62" s="74" t="s">
        <v>2019</v>
      </c>
      <c r="C62" s="74" t="s">
        <v>2020</v>
      </c>
      <c r="D62" s="74" t="s">
        <v>2021</v>
      </c>
    </row>
    <row r="63" ht="15">
      <c r="A63" s="70" t="s">
        <v>2022</v>
      </c>
      <c r="B63" s="74" t="s">
        <v>2023</v>
      </c>
      <c r="C63" s="74" t="s">
        <v>2024</v>
      </c>
      <c r="D63" s="74" t="s">
        <v>2025</v>
      </c>
    </row>
    <row r="64" ht="15">
      <c r="A64" s="70" t="s">
        <v>2026</v>
      </c>
      <c r="B64" s="74" t="s">
        <v>2027</v>
      </c>
      <c r="C64" s="74" t="s">
        <v>2028</v>
      </c>
      <c r="D64" s="74" t="s">
        <v>2029</v>
      </c>
    </row>
    <row r="65" ht="15">
      <c r="A65" s="70" t="s">
        <v>2030</v>
      </c>
      <c r="B65" s="74" t="s">
        <v>2031</v>
      </c>
      <c r="C65" s="74" t="s">
        <v>2032</v>
      </c>
      <c r="D65" s="74" t="s">
        <v>2033</v>
      </c>
    </row>
    <row r="66" ht="15">
      <c r="A66" s="257" t="s">
        <v>2034</v>
      </c>
      <c r="B66" s="258" t="s">
        <v>2035</v>
      </c>
      <c r="C66" s="258" t="s">
        <v>2036</v>
      </c>
      <c r="D66" s="258" t="s">
        <v>2037</v>
      </c>
    </row>
    <row r="67" ht="15">
      <c r="A67" s="70"/>
      <c r="B67" s="74"/>
      <c r="C67" s="74"/>
      <c r="D67" s="74"/>
    </row>
    <row r="68" ht="15">
      <c r="A68" s="261" t="s">
        <v>2038</v>
      </c>
      <c r="B68" s="166" t="s">
        <v>2039</v>
      </c>
      <c r="C68" s="166" t="s">
        <v>2040</v>
      </c>
      <c r="D68" s="166" t="s">
        <v>2041</v>
      </c>
    </row>
    <row r="69" ht="15">
      <c r="A69" s="267"/>
      <c r="B69" s="252"/>
      <c r="C69" s="252"/>
      <c r="D69" s="71"/>
    </row>
    <row r="70" ht="15">
      <c r="A70" s="59" t="s">
        <v>2042</v>
      </c>
      <c r="B70" s="253">
        <v>39083</v>
      </c>
      <c r="C70" s="253">
        <v>39448</v>
      </c>
      <c r="D70" s="253">
        <v>39814</v>
      </c>
    </row>
    <row r="71" ht="15">
      <c r="A71" s="265" t="s">
        <v>1982</v>
      </c>
      <c r="B71" s="74"/>
      <c r="C71" s="74"/>
      <c r="D71" s="74"/>
    </row>
    <row r="72" ht="15">
      <c r="A72" s="70" t="s">
        <v>2043</v>
      </c>
      <c r="B72" s="74" t="s">
        <v>2044</v>
      </c>
      <c r="C72" s="74" t="s">
        <v>2045</v>
      </c>
      <c r="D72" s="74" t="s">
        <v>2046</v>
      </c>
    </row>
    <row r="73" ht="15">
      <c r="A73" s="70" t="s">
        <v>2047</v>
      </c>
      <c r="B73" s="74" t="s">
        <v>2048</v>
      </c>
      <c r="C73" s="74" t="s">
        <v>2049</v>
      </c>
      <c r="D73" s="74" t="s">
        <v>2050</v>
      </c>
    </row>
    <row r="74" ht="15">
      <c r="A74" s="70" t="s">
        <v>2051</v>
      </c>
      <c r="B74" s="74" t="s">
        <v>2052</v>
      </c>
      <c r="C74" s="74" t="s">
        <v>2053</v>
      </c>
      <c r="D74" s="74" t="s">
        <v>2054</v>
      </c>
    </row>
    <row r="75" ht="15">
      <c r="A75" s="70"/>
      <c r="B75" s="74"/>
      <c r="C75" s="74"/>
      <c r="D75" s="74"/>
    </row>
    <row r="76" ht="15">
      <c r="A76" s="257" t="s">
        <v>2055</v>
      </c>
      <c r="B76" s="258" t="s">
        <v>2056</v>
      </c>
      <c r="C76" s="258" t="s">
        <v>2057</v>
      </c>
      <c r="D76" s="258" t="s">
        <v>2058</v>
      </c>
    </row>
    <row r="77" ht="15">
      <c r="A77" s="265" t="s">
        <v>2009</v>
      </c>
      <c r="B77" s="74"/>
      <c r="C77" s="74"/>
      <c r="D77" s="74"/>
    </row>
    <row r="78" ht="15">
      <c r="A78" s="70" t="s">
        <v>2059</v>
      </c>
      <c r="B78" s="74" t="s">
        <v>2060</v>
      </c>
      <c r="C78" s="74" t="s">
        <v>2061</v>
      </c>
      <c r="D78" s="74" t="s">
        <v>2062</v>
      </c>
    </row>
    <row r="79" ht="15">
      <c r="A79" s="70" t="s">
        <v>2063</v>
      </c>
      <c r="B79" s="74" t="s">
        <v>2064</v>
      </c>
      <c r="C79" s="74" t="s">
        <v>2065</v>
      </c>
      <c r="D79" s="74" t="s">
        <v>2066</v>
      </c>
    </row>
    <row r="80" ht="15">
      <c r="A80" s="70" t="s">
        <v>2067</v>
      </c>
      <c r="B80" s="74" t="s">
        <v>2068</v>
      </c>
      <c r="C80" s="74" t="s">
        <v>2069</v>
      </c>
      <c r="D80" s="74" t="s">
        <v>2070</v>
      </c>
    </row>
    <row r="81" ht="15">
      <c r="A81" s="70" t="s">
        <v>2043</v>
      </c>
      <c r="B81" s="74" t="s">
        <v>2071</v>
      </c>
      <c r="C81" s="74" t="s">
        <v>2072</v>
      </c>
      <c r="D81" s="74" t="s">
        <v>2073</v>
      </c>
    </row>
    <row r="82" ht="15">
      <c r="A82" s="70" t="s">
        <v>2047</v>
      </c>
      <c r="B82" s="74" t="s">
        <v>2074</v>
      </c>
      <c r="C82" s="74" t="s">
        <v>2075</v>
      </c>
      <c r="D82" s="74" t="s">
        <v>2076</v>
      </c>
    </row>
    <row r="83" ht="15">
      <c r="A83" s="257" t="s">
        <v>2077</v>
      </c>
      <c r="B83" s="258" t="s">
        <v>2078</v>
      </c>
      <c r="C83" s="258" t="s">
        <v>2079</v>
      </c>
      <c r="D83" s="258" t="s">
        <v>2080</v>
      </c>
    </row>
    <row r="84" ht="15">
      <c r="A84" s="70"/>
      <c r="B84" s="74"/>
      <c r="C84" s="74"/>
      <c r="D84" s="74"/>
    </row>
    <row r="85" ht="15">
      <c r="A85" s="261" t="s">
        <v>2081</v>
      </c>
      <c r="B85" s="166" t="s">
        <v>2082</v>
      </c>
      <c r="C85" s="166" t="s">
        <v>2083</v>
      </c>
      <c r="D85" s="166" t="s">
        <v>2084</v>
      </c>
    </row>
    <row r="86" ht="15">
      <c r="A86" s="267"/>
      <c r="B86" s="268"/>
      <c r="C86" s="268"/>
      <c r="D86" s="74"/>
    </row>
    <row r="87" ht="15">
      <c r="A87" s="269" t="s">
        <v>2085</v>
      </c>
      <c r="B87" s="270" t="s">
        <v>2086</v>
      </c>
      <c r="C87" s="270" t="s">
        <v>2087</v>
      </c>
      <c r="D87" s="270" t="s">
        <v>2088</v>
      </c>
    </row>
    <row r="88" ht="15">
      <c r="A88" s="271" t="s">
        <v>2089</v>
      </c>
      <c r="B88" s="258" t="s">
        <v>2090</v>
      </c>
      <c r="C88" s="258" t="s">
        <v>2091</v>
      </c>
      <c r="D88" s="258" t="s">
        <v>2092</v>
      </c>
    </row>
    <row r="89" ht="15">
      <c r="A89" s="272" t="s">
        <v>2093</v>
      </c>
      <c r="B89" s="166" t="s">
        <v>2094</v>
      </c>
      <c r="C89" s="166" t="s">
        <v>2095</v>
      </c>
      <c r="D89" s="166" t="s">
        <v>2096</v>
      </c>
    </row>
    <row r="91" ht="15">
      <c r="A91" s="264"/>
    </row>
    <row r="92" ht="15">
      <c r="A92" s="57" t="s">
        <v>1980</v>
      </c>
    </row>
    <row r="93" ht="15">
      <c r="A93" s="264"/>
    </row>
    <row r="94" ht="15">
      <c r="A94" s="59" t="s">
        <v>2097</v>
      </c>
      <c r="B94" s="253">
        <v>39083</v>
      </c>
      <c r="C94" s="253">
        <v>39448</v>
      </c>
      <c r="D94" s="253">
        <v>39814</v>
      </c>
    </row>
    <row r="95" ht="15">
      <c r="A95" s="70"/>
      <c r="B95" s="74"/>
      <c r="C95" s="74"/>
      <c r="D95" s="74"/>
    </row>
    <row r="96" ht="15">
      <c r="A96" s="73" t="s">
        <v>2098</v>
      </c>
      <c r="B96" s="266"/>
      <c r="C96" s="266"/>
      <c r="D96" s="266"/>
    </row>
    <row r="97" ht="15">
      <c r="A97" s="70" t="s">
        <v>2099</v>
      </c>
      <c r="B97" s="74" t="s">
        <v>2100</v>
      </c>
      <c r="C97" s="74" t="s">
        <v>2101</v>
      </c>
      <c r="D97" s="74" t="s">
        <v>2102</v>
      </c>
    </row>
    <row r="98" ht="15">
      <c r="A98" s="70" t="s">
        <v>2103</v>
      </c>
      <c r="B98" s="74" t="s">
        <v>2104</v>
      </c>
      <c r="C98" s="74" t="s">
        <v>2105</v>
      </c>
      <c r="D98" s="74" t="s">
        <v>2106</v>
      </c>
    </row>
    <row r="99" ht="15">
      <c r="A99" s="70" t="s">
        <v>2107</v>
      </c>
      <c r="B99" s="74" t="s">
        <v>2108</v>
      </c>
      <c r="C99" s="74" t="s">
        <v>2109</v>
      </c>
      <c r="D99" s="74" t="s">
        <v>2110</v>
      </c>
    </row>
    <row r="100" ht="15">
      <c r="A100" s="70"/>
      <c r="B100" s="74"/>
      <c r="C100" s="74"/>
      <c r="D100" s="74"/>
    </row>
    <row r="101" ht="15">
      <c r="A101" s="257" t="s">
        <v>2111</v>
      </c>
      <c r="B101" s="258" t="s">
        <v>2112</v>
      </c>
      <c r="C101" s="258" t="s">
        <v>2113</v>
      </c>
      <c r="D101" s="258" t="s">
        <v>2114</v>
      </c>
    </row>
    <row r="102" ht="15">
      <c r="A102" s="70"/>
      <c r="B102" s="74"/>
      <c r="C102" s="74"/>
      <c r="D102" s="74"/>
    </row>
    <row r="103" ht="15">
      <c r="A103" s="73" t="s">
        <v>2115</v>
      </c>
      <c r="B103" s="74"/>
      <c r="C103" s="74"/>
      <c r="D103" s="74"/>
    </row>
    <row r="104" ht="15">
      <c r="A104" s="70" t="s">
        <v>2116</v>
      </c>
      <c r="B104" s="74" t="s">
        <v>2117</v>
      </c>
      <c r="C104" s="74" t="s">
        <v>2118</v>
      </c>
      <c r="D104" s="74" t="s">
        <v>2119</v>
      </c>
    </row>
    <row r="105" ht="15">
      <c r="A105" s="70" t="s">
        <v>2120</v>
      </c>
      <c r="B105" s="74" t="s">
        <v>2121</v>
      </c>
      <c r="C105" s="74" t="s">
        <v>2122</v>
      </c>
      <c r="D105" s="74" t="s">
        <v>2123</v>
      </c>
    </row>
    <row r="106" ht="15">
      <c r="A106" s="70" t="s">
        <v>2124</v>
      </c>
      <c r="B106" s="74" t="s">
        <v>2125</v>
      </c>
      <c r="C106" s="74" t="s">
        <v>2126</v>
      </c>
      <c r="D106" s="74" t="s">
        <v>2127</v>
      </c>
    </row>
    <row r="107" ht="15">
      <c r="A107" s="70" t="s">
        <v>2128</v>
      </c>
      <c r="B107" s="74" t="s">
        <v>2129</v>
      </c>
      <c r="C107" s="74" t="s">
        <v>2130</v>
      </c>
      <c r="D107" s="74" t="s">
        <v>2131</v>
      </c>
    </row>
    <row r="108" ht="15">
      <c r="A108" s="70" t="s">
        <v>2132</v>
      </c>
      <c r="B108" s="74" t="s">
        <v>2133</v>
      </c>
      <c r="C108" s="74" t="s">
        <v>2134</v>
      </c>
      <c r="D108" s="74" t="s">
        <v>2135</v>
      </c>
    </row>
    <row r="109" ht="15">
      <c r="A109" s="70" t="s">
        <v>2107</v>
      </c>
      <c r="B109" s="74" t="s">
        <v>2136</v>
      </c>
      <c r="C109" s="74" t="s">
        <v>2137</v>
      </c>
      <c r="D109" s="74" t="s">
        <v>2138</v>
      </c>
    </row>
    <row r="110" ht="15">
      <c r="A110" s="70"/>
      <c r="B110" s="74"/>
      <c r="C110" s="74"/>
      <c r="D110" s="74"/>
    </row>
    <row r="111" ht="15">
      <c r="A111" s="257" t="s">
        <v>2139</v>
      </c>
      <c r="B111" s="258" t="s">
        <v>2140</v>
      </c>
      <c r="C111" s="258" t="s">
        <v>2141</v>
      </c>
      <c r="D111" s="258" t="s">
        <v>2142</v>
      </c>
    </row>
    <row r="112" ht="15">
      <c r="A112" s="70"/>
      <c r="B112" s="74"/>
      <c r="C112" s="74"/>
      <c r="D112" s="74"/>
    </row>
    <row r="113" ht="15">
      <c r="A113" s="261" t="s">
        <v>2143</v>
      </c>
      <c r="B113" s="166" t="s">
        <v>2144</v>
      </c>
      <c r="C113" s="166" t="s">
        <v>2145</v>
      </c>
      <c r="D113" s="166" t="s">
        <v>2146</v>
      </c>
    </row>
    <row r="114" ht="15">
      <c r="A114" s="252"/>
      <c r="B114" s="268"/>
      <c r="C114" s="252"/>
      <c r="D114" s="268"/>
    </row>
    <row r="115" ht="15">
      <c r="A115" s="273" t="s">
        <v>1436</v>
      </c>
      <c r="B115" s="274">
        <v>39083</v>
      </c>
      <c r="C115" s="253">
        <v>39448</v>
      </c>
      <c r="D115" s="253">
        <v>39814</v>
      </c>
    </row>
    <row r="116" ht="15">
      <c r="A116" s="267"/>
      <c r="B116" s="275"/>
      <c r="C116" s="74"/>
      <c r="D116" s="74"/>
    </row>
    <row r="117" ht="15">
      <c r="A117" s="276" t="s">
        <v>2098</v>
      </c>
      <c r="B117" s="275"/>
      <c r="C117" s="74"/>
      <c r="D117" s="74"/>
    </row>
    <row r="118" ht="15">
      <c r="A118" s="267" t="s">
        <v>2147</v>
      </c>
      <c r="B118" s="275" t="s">
        <v>2148</v>
      </c>
      <c r="C118" s="74" t="s">
        <v>2149</v>
      </c>
      <c r="D118" s="74" t="s">
        <v>2150</v>
      </c>
    </row>
    <row r="119" ht="15">
      <c r="A119" s="267" t="s">
        <v>2151</v>
      </c>
      <c r="B119" s="275" t="s">
        <v>2152</v>
      </c>
      <c r="C119" s="74" t="s">
        <v>2153</v>
      </c>
      <c r="D119" s="74" t="s">
        <v>2154</v>
      </c>
    </row>
    <row r="120" ht="15">
      <c r="A120" s="267" t="s">
        <v>2001</v>
      </c>
      <c r="B120" s="275" t="s">
        <v>2155</v>
      </c>
      <c r="C120" s="74" t="s">
        <v>2156</v>
      </c>
      <c r="D120" s="74" t="s">
        <v>2157</v>
      </c>
    </row>
    <row r="121" ht="15">
      <c r="A121" s="267"/>
      <c r="B121" s="275"/>
      <c r="C121" s="74"/>
      <c r="D121" s="74"/>
    </row>
    <row r="122" ht="15">
      <c r="A122" s="277" t="s">
        <v>2158</v>
      </c>
      <c r="B122" s="278" t="s">
        <v>2159</v>
      </c>
      <c r="C122" s="166" t="s">
        <v>2160</v>
      </c>
      <c r="D122" s="166" t="s">
        <v>2161</v>
      </c>
    </row>
    <row r="123" ht="15">
      <c r="A123" s="267"/>
      <c r="B123" s="275"/>
      <c r="C123" s="74"/>
      <c r="D123" s="74"/>
    </row>
    <row r="124" ht="15">
      <c r="A124" s="276" t="s">
        <v>2115</v>
      </c>
      <c r="B124" s="275"/>
      <c r="C124" s="74"/>
      <c r="D124" s="74"/>
    </row>
    <row r="125" ht="15">
      <c r="A125" s="267" t="s">
        <v>2147</v>
      </c>
      <c r="B125" s="275" t="s">
        <v>2162</v>
      </c>
      <c r="C125" s="74" t="s">
        <v>2163</v>
      </c>
      <c r="D125" s="74" t="s">
        <v>2164</v>
      </c>
    </row>
    <row r="126" ht="15">
      <c r="A126" s="267" t="s">
        <v>2151</v>
      </c>
      <c r="B126" s="275" t="s">
        <v>2165</v>
      </c>
      <c r="C126" s="74" t="s">
        <v>2166</v>
      </c>
      <c r="D126" s="74" t="s">
        <v>2167</v>
      </c>
    </row>
    <row r="127" ht="15">
      <c r="A127" s="267" t="s">
        <v>2001</v>
      </c>
      <c r="B127" s="275" t="s">
        <v>2168</v>
      </c>
      <c r="C127" s="74" t="s">
        <v>2169</v>
      </c>
      <c r="D127" s="74" t="s">
        <v>2170</v>
      </c>
    </row>
    <row r="128" ht="15">
      <c r="A128" s="267"/>
      <c r="B128" s="279"/>
      <c r="C128" s="266"/>
      <c r="D128" s="266"/>
    </row>
    <row r="129" ht="15">
      <c r="A129" s="277" t="s">
        <v>2171</v>
      </c>
      <c r="B129" s="278" t="s">
        <v>2172</v>
      </c>
      <c r="C129" s="166" t="s">
        <v>2173</v>
      </c>
      <c r="D129" s="166" t="s">
        <v>2174</v>
      </c>
    </row>
    <row r="130" ht="15">
      <c r="A130" s="267"/>
      <c r="B130" s="279"/>
      <c r="C130" s="266"/>
      <c r="D130" s="266"/>
    </row>
    <row r="131" ht="15">
      <c r="A131" s="280" t="s">
        <v>2175</v>
      </c>
      <c r="B131" s="281" t="s">
        <v>2176</v>
      </c>
      <c r="C131" s="166" t="s">
        <v>2177</v>
      </c>
      <c r="D131" s="166" t="s">
        <v>2178</v>
      </c>
    </row>
    <row r="132" ht="15">
      <c r="A132" s="282"/>
      <c r="B132" s="283"/>
      <c r="C132" s="284"/>
      <c r="D132" s="284"/>
    </row>
    <row r="133" ht="15">
      <c r="A133" s="272" t="s">
        <v>2179</v>
      </c>
      <c r="B133" s="166" t="s">
        <v>2180</v>
      </c>
      <c r="C133" s="166" t="s">
        <v>2181</v>
      </c>
      <c r="D133" s="166" t="s">
        <v>2182</v>
      </c>
    </row>
    <row r="134" ht="15">
      <c r="A134" s="252"/>
      <c r="B134" s="268"/>
      <c r="C134" s="268"/>
      <c r="D134" s="268"/>
    </row>
    <row r="135" ht="15">
      <c r="A135" s="262" t="s">
        <v>2183</v>
      </c>
      <c r="B135" s="285" t="s">
        <v>2184</v>
      </c>
      <c r="C135" s="285" t="s">
        <v>2185</v>
      </c>
      <c r="D135" s="285" t="s">
        <v>2186</v>
      </c>
    </row>
    <row r="136" ht="15">
      <c r="A136" s="286"/>
    </row>
    <row r="141" ht="15">
      <c r="A141" s="3"/>
    </row>
    <row r="144" ht="15">
      <c r="A144" s="3"/>
    </row>
    <row r="148" ht="15">
      <c r="A148" s="3"/>
    </row>
    <row r="151" ht="15">
      <c r="A151" s="3"/>
    </row>
    <row r="155" ht="15">
      <c r="A155" s="3"/>
    </row>
    <row r="166" ht="15">
      <c r="A166" s="3"/>
    </row>
    <row r="167" ht="15">
      <c r="A167" s="3"/>
    </row>
    <row r="169" ht="15">
      <c r="A169" s="3"/>
    </row>
    <row r="172" ht="15">
      <c r="A172" s="1"/>
      <c r="B172" s="1"/>
      <c r="C172" s="1"/>
      <c r="D172" s="1"/>
      <c r="E172" s="1"/>
      <c r="F172" s="1"/>
      <c r="G172" s="1"/>
    </row>
    <row r="173" ht="15">
      <c r="A173" s="3"/>
    </row>
    <row r="175" ht="15">
      <c r="A175" s="3"/>
    </row>
    <row r="183" ht="15">
      <c r="A183" s="3"/>
    </row>
    <row r="191" ht="15">
      <c r="A191" s="3"/>
    </row>
    <row r="198" ht="15">
      <c r="A198" s="3"/>
    </row>
    <row r="206" ht="15">
      <c r="A206" s="3"/>
    </row>
    <row r="208" ht="15">
      <c r="A208" s="3"/>
    </row>
    <row r="212" ht="15">
      <c r="A212" s="3"/>
    </row>
    <row r="215" ht="15">
      <c r="A215" s="1"/>
      <c r="B215" s="1"/>
      <c r="C215" s="1"/>
      <c r="D215" s="1"/>
      <c r="E215" s="1"/>
      <c r="F215" s="1"/>
      <c r="G215" s="1"/>
    </row>
    <row r="218" ht="15">
      <c r="A218" s="3"/>
    </row>
    <row r="228" ht="15">
      <c r="A228" s="3"/>
    </row>
    <row r="238" ht="15">
      <c r="A238" s="3"/>
    </row>
    <row r="249" ht="15">
      <c r="A249" s="3"/>
    </row>
  </sheetData>
  <mergeCells count="8">
    <mergeCell ref="C4:C9"/>
    <mergeCell ref="E4:E9"/>
    <mergeCell ref="G4:G9"/>
    <mergeCell ref="B43:C43"/>
    <mergeCell ref="D43:E43"/>
    <mergeCell ref="F43:G43"/>
    <mergeCell ref="A172:G172"/>
    <mergeCell ref="A215:G215"/>
  </mergeCells>
  <printOptions headings="0" gridLines="0" horizontalCentered="0" verticalCentered="0"/>
  <pageMargins left="0.69999999999999996" right="0.69999999999999996" top="0.75" bottom="0.75" header="0.51181102362204689" footer="0.51181102362204689"/>
  <pageSetup paperSize="9" scale="100" fitToWidth="1" fitToHeight="1" pageOrder="downThenOver" orientation="portrait" usePrinterDefaults="1" blackAndWhite="0" draft="0" cellComments="none" useFirstPageNumber="0" errors="displayed" horizontalDpi="300" verticalDpi="300" copies="1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filterMode="0">
    <tabColor rgb="FFD9F2D0"/>
    <outlinePr applyStyles="0" summaryBelow="1" summaryRight="1" showOutlineSymbols="1"/>
    <pageSetUpPr autoPageBreaks="1" fitToPage="0"/>
  </sheetPr>
  <sheetViews>
    <sheetView showFormulas="0" showGridLines="0" showRowColHeaders="1" showZeros="1" rightToLeft="0" view="normal" topLeftCell="A1" zoomScale="100" workbookViewId="0">
      <pane xSplit="2" ySplit="3" topLeftCell="C4" activePane="bottomRight" state="frozen"/>
      <selection activeCell="A39" activeCellId="0" sqref="A39"/>
    </sheetView>
  </sheetViews>
  <sheetFormatPr defaultColWidth="10.859375" defaultRowHeight="12"/>
  <cols>
    <col customWidth="1" min="1" max="1" style="5" width="12.43"/>
    <col customWidth="1" min="2" max="2" style="5" width="41.140000000000001"/>
    <col customWidth="0" min="3" max="7" style="16" width="10.859999999999999"/>
    <col customWidth="1" min="8" max="8" style="16" width="9.1400000000000006"/>
    <col customWidth="1" hidden="1" min="9" max="9" style="16" width="13.140000000000001"/>
    <col customWidth="1" min="10" max="10" style="238" width="35.57"/>
    <col customWidth="1" min="11" max="11" style="5" width="27.719999999999999"/>
    <col customWidth="1" min="12" max="12" style="5" width="30.43"/>
    <col customWidth="0" min="13" max="16384" style="5" width="10.859999999999999"/>
  </cols>
  <sheetData>
    <row r="2" ht="14.15">
      <c r="A2" s="5" t="s">
        <v>238</v>
      </c>
      <c r="B2" s="9" t="s">
        <v>2187</v>
      </c>
      <c r="C2" s="9"/>
      <c r="D2" s="9"/>
      <c r="E2" s="9"/>
      <c r="F2" s="9"/>
      <c r="G2" s="9"/>
      <c r="H2" s="10" t="s">
        <v>239</v>
      </c>
      <c r="I2" s="10" t="s">
        <v>9</v>
      </c>
      <c r="J2" s="11" t="s">
        <v>2188</v>
      </c>
      <c r="K2" s="10"/>
    </row>
    <row r="4" ht="12">
      <c r="A4" s="5" t="s">
        <v>242</v>
      </c>
      <c r="B4" s="13" t="s">
        <v>1880</v>
      </c>
      <c r="C4" s="287" t="s">
        <v>4</v>
      </c>
      <c r="D4" s="287" t="s">
        <v>5</v>
      </c>
      <c r="E4" s="287" t="s">
        <v>6</v>
      </c>
      <c r="F4" s="287" t="s">
        <v>7</v>
      </c>
      <c r="G4" s="287" t="s">
        <v>8</v>
      </c>
    </row>
    <row r="5" ht="12">
      <c r="A5" s="5" t="s">
        <v>244</v>
      </c>
      <c r="B5" s="15" t="s">
        <v>2189</v>
      </c>
    </row>
    <row r="6" ht="12">
      <c r="A6" s="5" t="s">
        <v>245</v>
      </c>
      <c r="B6" s="5" t="s">
        <v>2190</v>
      </c>
    </row>
    <row r="7" ht="12">
      <c r="A7" s="5" t="s">
        <v>245</v>
      </c>
      <c r="B7" s="5" t="s">
        <v>2191</v>
      </c>
    </row>
    <row r="8" ht="12">
      <c r="A8" s="5" t="s">
        <v>245</v>
      </c>
      <c r="B8" s="5" t="s">
        <v>2192</v>
      </c>
    </row>
    <row r="10" ht="12">
      <c r="A10" s="5" t="s">
        <v>670</v>
      </c>
      <c r="B10" s="13" t="s">
        <v>2193</v>
      </c>
      <c r="H10" s="230" t="s">
        <v>2194</v>
      </c>
      <c r="I10" s="16" t="s">
        <v>295</v>
      </c>
      <c r="J10" s="238" t="s">
        <v>2194</v>
      </c>
    </row>
    <row r="11" ht="12">
      <c r="A11" s="5" t="s">
        <v>245</v>
      </c>
      <c r="B11" s="5" t="s">
        <v>2195</v>
      </c>
      <c r="H11" s="230" t="s">
        <v>2196</v>
      </c>
      <c r="I11" s="16" t="s">
        <v>300</v>
      </c>
      <c r="J11" s="238" t="s">
        <v>2196</v>
      </c>
    </row>
    <row r="12" ht="12">
      <c r="A12" s="5" t="s">
        <v>338</v>
      </c>
      <c r="B12" s="28" t="s">
        <v>528</v>
      </c>
      <c r="H12" s="16" t="s">
        <v>2197</v>
      </c>
      <c r="I12" s="16" t="s">
        <v>265</v>
      </c>
      <c r="J12" s="238" t="str">
        <f>J10&amp;" - "&amp;J11</f>
        <v xml:space="preserve">AD - BA</v>
      </c>
    </row>
    <row r="13" ht="12">
      <c r="A13" s="5" t="s">
        <v>338</v>
      </c>
      <c r="B13" s="28" t="s">
        <v>2198</v>
      </c>
      <c r="H13" s="16" t="s">
        <v>2199</v>
      </c>
      <c r="I13" s="16" t="s">
        <v>254</v>
      </c>
      <c r="J13" s="238" t="str">
        <f>"["&amp;J12&amp;"]  /  "&amp;J10</f>
        <v xml:space="preserve">[AD - BA]  /  AD</v>
      </c>
      <c r="K13" s="288"/>
    </row>
    <row r="14" ht="12">
      <c r="A14" s="5" t="s">
        <v>245</v>
      </c>
      <c r="B14" s="5" t="s">
        <v>2200</v>
      </c>
      <c r="H14" s="16" t="s">
        <v>2201</v>
      </c>
      <c r="I14" s="16" t="s">
        <v>257</v>
      </c>
      <c r="J14" s="238" t="s">
        <v>2202</v>
      </c>
    </row>
    <row r="15" ht="12">
      <c r="A15" s="5" t="s">
        <v>338</v>
      </c>
      <c r="B15" s="28" t="s">
        <v>539</v>
      </c>
      <c r="H15" s="16" t="s">
        <v>2201</v>
      </c>
      <c r="I15" s="16" t="s">
        <v>261</v>
      </c>
      <c r="J15" s="238" t="str">
        <f>"("&amp;J12&amp;") - ("&amp;J14&amp;")"</f>
        <v xml:space="preserve">(AD - BA) - (BF + BG + (BH - BH2) + BJ + BM)</v>
      </c>
    </row>
    <row r="16" ht="12">
      <c r="A16" s="5" t="s">
        <v>338</v>
      </c>
      <c r="B16" s="28" t="s">
        <v>543</v>
      </c>
      <c r="H16" s="16" t="s">
        <v>2203</v>
      </c>
      <c r="I16" s="16" t="s">
        <v>280</v>
      </c>
      <c r="J16" s="238" t="str">
        <f>"["&amp;J15&amp;"]  /  "&amp;J10</f>
        <v xml:space="preserve">[(AD - BA) - (BF + BG + (BH - BH2) + BJ + BM)]  /  AD</v>
      </c>
      <c r="K16" s="288"/>
    </row>
    <row r="17" ht="12">
      <c r="A17" s="5" t="s">
        <v>245</v>
      </c>
      <c r="B17" s="5" t="s">
        <v>2204</v>
      </c>
      <c r="H17" s="16" t="s">
        <v>2205</v>
      </c>
      <c r="I17" s="16" t="s">
        <v>269</v>
      </c>
      <c r="J17" s="238" t="s">
        <v>2206</v>
      </c>
    </row>
    <row r="18" ht="12">
      <c r="A18" s="5" t="s">
        <v>245</v>
      </c>
      <c r="B18" s="5" t="s">
        <v>2207</v>
      </c>
      <c r="H18" s="16" t="s">
        <v>2208</v>
      </c>
      <c r="I18" s="16" t="s">
        <v>272</v>
      </c>
      <c r="J18" s="238" t="s">
        <v>2209</v>
      </c>
    </row>
    <row r="19" ht="12">
      <c r="A19" s="5" t="s">
        <v>338</v>
      </c>
      <c r="B19" s="28" t="s">
        <v>556</v>
      </c>
      <c r="H19" s="16" t="s">
        <v>2210</v>
      </c>
      <c r="I19" s="16" t="s">
        <v>276</v>
      </c>
      <c r="J19" s="238" t="str">
        <f>"("&amp;J15&amp;")  -  ("&amp;J17&amp;" + "&amp;J18&amp;")"</f>
        <v xml:space="preserve">((AD - BA) - (BF + BG + (BH - BH2) + BJ + BM))  -  (BB + BC + BH2 + BD + JY + BS)</v>
      </c>
    </row>
    <row r="20" ht="12">
      <c r="A20" s="5" t="s">
        <v>338</v>
      </c>
      <c r="B20" s="28" t="s">
        <v>560</v>
      </c>
      <c r="H20" s="16" t="s">
        <v>2211</v>
      </c>
      <c r="I20" s="16" t="s">
        <v>291</v>
      </c>
      <c r="J20" s="238" t="str">
        <f>"["&amp;J19&amp;"]  /  "&amp;J10</f>
        <v xml:space="preserve">[((AD - BA) - (BF + BG + (BH - BH2) + BJ + BM))  -  (BB + BC + BH2 + BD + JY + BS)]  /  AD</v>
      </c>
      <c r="K20" s="288"/>
    </row>
    <row r="21" s="6" customFormat="1" ht="12">
      <c r="A21" s="6" t="s">
        <v>245</v>
      </c>
      <c r="B21" s="6" t="s">
        <v>1719</v>
      </c>
      <c r="C21" s="241"/>
      <c r="D21" s="241"/>
      <c r="E21" s="241"/>
      <c r="F21" s="241"/>
      <c r="G21" s="241"/>
      <c r="H21" s="230" t="s">
        <v>2212</v>
      </c>
      <c r="I21" s="16" t="s">
        <v>284</v>
      </c>
      <c r="J21" s="20" t="s">
        <v>2212</v>
      </c>
    </row>
    <row r="22" s="6" customFormat="1" ht="12">
      <c r="A22" s="6" t="s">
        <v>245</v>
      </c>
      <c r="B22" s="6" t="s">
        <v>1721</v>
      </c>
      <c r="C22" s="241"/>
      <c r="D22" s="241"/>
      <c r="E22" s="241"/>
      <c r="F22" s="241"/>
      <c r="G22" s="241"/>
      <c r="H22" s="230" t="s">
        <v>2213</v>
      </c>
      <c r="I22" s="16" t="s">
        <v>288</v>
      </c>
      <c r="J22" s="6" t="s">
        <v>2213</v>
      </c>
    </row>
    <row r="23" s="6" customFormat="1" ht="12">
      <c r="A23" s="6" t="s">
        <v>338</v>
      </c>
      <c r="B23" s="28" t="s">
        <v>2214</v>
      </c>
      <c r="C23" s="241"/>
      <c r="D23" s="241"/>
      <c r="E23" s="241"/>
      <c r="F23" s="241"/>
      <c r="G23" s="241"/>
      <c r="H23" s="16" t="s">
        <v>2215</v>
      </c>
      <c r="I23" s="16" t="s">
        <v>332</v>
      </c>
      <c r="J23" s="238" t="str">
        <f>"("&amp;J19&amp;") + "&amp;J21&amp;" - "&amp;J22</f>
        <v xml:space="preserve">(((AD - BA) - (BF + BG + (BH - BH2) + BJ + BM))  -  (BB + BC + BH2 + BD + JY + BS)) + AE - BN</v>
      </c>
      <c r="K23" s="6" t="s">
        <v>2216</v>
      </c>
    </row>
    <row r="24" s="6" customFormat="1" ht="12">
      <c r="A24" s="6" t="s">
        <v>338</v>
      </c>
      <c r="B24" s="28" t="s">
        <v>2217</v>
      </c>
      <c r="C24" s="241"/>
      <c r="D24" s="241"/>
      <c r="E24" s="241"/>
      <c r="F24" s="241"/>
      <c r="G24" s="241"/>
      <c r="H24" s="16" t="s">
        <v>2218</v>
      </c>
      <c r="I24" s="16" t="s">
        <v>336</v>
      </c>
      <c r="J24" s="238" t="str">
        <f>"["&amp;J23&amp;"]  /  "&amp;J10</f>
        <v xml:space="preserve">[(((AD - BA) - (BF + BG + (BH - BH2) + BJ + BM))  -  (BB + BC + BH2 + BD + JY + BS)) + AE - BN]  /  AD</v>
      </c>
    </row>
    <row r="25" s="6" customFormat="1" ht="14.15">
      <c r="A25" s="6" t="s">
        <v>245</v>
      </c>
      <c r="B25" s="233" t="s">
        <v>2219</v>
      </c>
      <c r="C25" s="241"/>
      <c r="D25" s="241"/>
      <c r="E25" s="241"/>
      <c r="F25" s="241"/>
      <c r="G25" s="241"/>
      <c r="H25" s="230" t="s">
        <v>2220</v>
      </c>
      <c r="I25" s="16" t="s">
        <v>312</v>
      </c>
      <c r="J25" s="233" t="s">
        <v>2220</v>
      </c>
    </row>
    <row r="26" s="6" customFormat="1" ht="14.15">
      <c r="A26" s="6" t="s">
        <v>245</v>
      </c>
      <c r="B26" s="233" t="s">
        <v>2221</v>
      </c>
      <c r="C26" s="241"/>
      <c r="D26" s="241"/>
      <c r="E26" s="241"/>
      <c r="F26" s="241"/>
      <c r="G26" s="241"/>
      <c r="H26" s="230" t="s">
        <v>348</v>
      </c>
      <c r="I26" s="16" t="s">
        <v>304</v>
      </c>
      <c r="J26" s="233" t="s">
        <v>348</v>
      </c>
    </row>
    <row r="27" s="221" customFormat="1" ht="14.15">
      <c r="A27" s="6" t="s">
        <v>245</v>
      </c>
      <c r="B27" s="233" t="s">
        <v>2222</v>
      </c>
      <c r="C27" s="16"/>
      <c r="D27" s="16"/>
      <c r="E27" s="16"/>
      <c r="F27" s="16"/>
      <c r="G27" s="16"/>
      <c r="H27" s="16" t="s">
        <v>2223</v>
      </c>
      <c r="I27" s="16" t="s">
        <v>308</v>
      </c>
      <c r="J27" s="233" t="s">
        <v>2224</v>
      </c>
    </row>
    <row r="28" s="221" customFormat="1" ht="14.15">
      <c r="A28" s="6" t="s">
        <v>245</v>
      </c>
      <c r="B28" s="233" t="s">
        <v>2225</v>
      </c>
      <c r="C28" s="16"/>
      <c r="D28" s="16"/>
      <c r="E28" s="16"/>
      <c r="F28" s="16"/>
      <c r="G28" s="16"/>
      <c r="H28" s="230" t="s">
        <v>2226</v>
      </c>
      <c r="I28" s="16" t="s">
        <v>328</v>
      </c>
      <c r="J28" s="233" t="s">
        <v>2226</v>
      </c>
    </row>
    <row r="29" s="221" customFormat="1" ht="14.15">
      <c r="A29" s="6" t="s">
        <v>245</v>
      </c>
      <c r="B29" s="233" t="s">
        <v>2227</v>
      </c>
      <c r="C29" s="16"/>
      <c r="D29" s="16"/>
      <c r="E29" s="16"/>
      <c r="F29" s="16"/>
      <c r="G29" s="16"/>
      <c r="H29" s="230" t="s">
        <v>2228</v>
      </c>
      <c r="I29" s="16" t="s">
        <v>316</v>
      </c>
      <c r="J29" s="233" t="s">
        <v>2228</v>
      </c>
    </row>
    <row r="30" s="221" customFormat="1" ht="14.15">
      <c r="A30" s="6" t="s">
        <v>245</v>
      </c>
      <c r="B30" s="233" t="s">
        <v>2229</v>
      </c>
      <c r="C30" s="16"/>
      <c r="D30" s="16"/>
      <c r="E30" s="16"/>
      <c r="F30" s="16"/>
      <c r="G30" s="16"/>
      <c r="H30" s="16" t="s">
        <v>2230</v>
      </c>
      <c r="I30" s="16" t="s">
        <v>320</v>
      </c>
      <c r="J30" s="233" t="s">
        <v>2231</v>
      </c>
    </row>
    <row r="31" ht="12">
      <c r="A31" s="5" t="s">
        <v>338</v>
      </c>
      <c r="B31" s="28" t="s">
        <v>654</v>
      </c>
      <c r="H31" s="16" t="s">
        <v>2232</v>
      </c>
      <c r="I31" s="16" t="s">
        <v>324</v>
      </c>
      <c r="J31" s="238" t="str">
        <f>"("&amp;J23&amp;") + ("&amp;J25&amp;" + "&amp;J27&amp;") - ("&amp;J28&amp;" + "&amp;J30&amp;")"</f>
        <v xml:space="preserve">((((AD - BA) - (BF + BG + (BH - BH2) + BJ + BM))  -  (BB + BC + BH2 + BD + JY + BS)) + AE - BN) + (AF + CB + CC) - (BP + CG + CK + CL)</v>
      </c>
    </row>
    <row r="32" ht="12">
      <c r="A32" s="5" t="s">
        <v>338</v>
      </c>
      <c r="B32" s="28" t="s">
        <v>658</v>
      </c>
      <c r="H32" s="16" t="s">
        <v>2233</v>
      </c>
      <c r="I32" s="16" t="s">
        <v>341</v>
      </c>
      <c r="J32" s="238" t="str">
        <f>"["&amp;J31&amp;"]  /  "&amp;J10</f>
        <v xml:space="preserve">[((((AD - BA) - (BF + BG + (BH - BH2) + BJ + BM))  -  (BB + BC + BH2 + BD + JY + BS)) + AE - BN) + (AF + CB + CC) - (BP + CG + CK + CL)]  /  AD</v>
      </c>
      <c r="K32" s="288"/>
    </row>
    <row r="33" ht="12">
      <c r="A33" s="5" t="s">
        <v>245</v>
      </c>
      <c r="B33" s="5" t="s">
        <v>2234</v>
      </c>
      <c r="H33" s="230" t="s">
        <v>2235</v>
      </c>
      <c r="I33" s="16" t="s">
        <v>345</v>
      </c>
      <c r="J33" s="238" t="s">
        <v>2236</v>
      </c>
    </row>
    <row r="34" ht="12">
      <c r="A34" s="5" t="s">
        <v>670</v>
      </c>
      <c r="B34" s="13" t="s">
        <v>154</v>
      </c>
      <c r="H34" s="16" t="s">
        <v>2237</v>
      </c>
      <c r="I34" s="16" t="s">
        <v>359</v>
      </c>
      <c r="J34" s="238" t="str">
        <f>J31&amp;" - "&amp;J33</f>
        <v xml:space="preserve">((((AD - BA) - (BF + BG + (BH - BH2) + BJ + BM))  -  (BB + BC + BH2 + BD + JY + BS)) + AE - BN) + (AF + CB + CC) - (BP + CG + CK + CL) - CH</v>
      </c>
    </row>
    <row r="35" ht="12">
      <c r="A35" s="5" t="s">
        <v>338</v>
      </c>
      <c r="B35" s="28" t="s">
        <v>664</v>
      </c>
      <c r="H35" s="16" t="s">
        <v>2238</v>
      </c>
      <c r="I35" s="16" t="s">
        <v>363</v>
      </c>
      <c r="J35" s="238" t="str">
        <f>"["&amp;J34&amp;"]  /  "&amp;J10</f>
        <v xml:space="preserve">[((((AD - BA) - (BF + BG + (BH - BH2) + BJ + BM))  -  (BB + BC + BH2 + BD + JY + BS)) + AE - BN) + (AF + CB + CC) - (BP + CG + CK + CL) - CH]  /  AD</v>
      </c>
      <c r="K35" s="288"/>
    </row>
    <row r="37" ht="12">
      <c r="A37" s="5" t="s">
        <v>670</v>
      </c>
      <c r="B37" s="13" t="s">
        <v>2239</v>
      </c>
      <c r="H37" s="230" t="s">
        <v>2240</v>
      </c>
      <c r="I37" s="16" t="s">
        <v>352</v>
      </c>
      <c r="J37" s="238" t="s">
        <v>2241</v>
      </c>
    </row>
    <row r="39" s="289" customFormat="1" ht="12">
      <c r="A39" s="5" t="s">
        <v>2242</v>
      </c>
      <c r="B39" s="290" t="s">
        <v>2243</v>
      </c>
      <c r="C39" s="291"/>
      <c r="D39" s="291"/>
      <c r="E39" s="291"/>
      <c r="F39" s="291"/>
      <c r="G39" s="291"/>
      <c r="H39" s="291" t="s">
        <v>2244</v>
      </c>
      <c r="I39" s="291" t="s">
        <v>324</v>
      </c>
      <c r="J39" s="292" t="str">
        <f>"("&amp;J31&amp;") + ("&amp;J33&amp;" + "&amp;J35&amp;") - ("&amp;J36&amp;" + "&amp;J38&amp;")"</f>
        <v xml:space="preserve">(((((AD - BA) - (BF + BG + (BH - BH2) + BJ + BM))  -  (BB + BC + BH2 + BD + JY + BS)) + AE - BN) + (AF + CB + CC) - (BP + CG + CK + CL)) + (CH + [((((AD - BA) - (BF + BG + (BH - BH2) + BJ + BM))  -  (BB + BC + BH2 + BD + JY + BS)) + AE - BN) + (AF + CB + CC) - (BP + CG + CK + CL) - CH]  /  AD) - ( + )</v>
      </c>
    </row>
    <row r="45" ht="12">
      <c r="B45" s="17"/>
      <c r="C45" s="17"/>
      <c r="D45" s="17"/>
      <c r="E45" s="17"/>
      <c r="F45" s="17"/>
      <c r="G45" s="17"/>
      <c r="H45" s="17"/>
      <c r="I45" s="17"/>
      <c r="J45" s="293"/>
    </row>
    <row r="47" ht="12">
      <c r="B47" s="15"/>
    </row>
    <row r="52" ht="12">
      <c r="B52" s="15"/>
    </row>
    <row r="56" ht="12">
      <c r="B56" s="15"/>
    </row>
    <row r="61" ht="12">
      <c r="B61" s="15"/>
    </row>
    <row r="62" ht="12">
      <c r="B62" s="15"/>
    </row>
    <row r="66" ht="12">
      <c r="B66" s="15"/>
    </row>
    <row r="71" ht="12">
      <c r="B71" s="15"/>
    </row>
    <row r="76" ht="12">
      <c r="B76" s="15"/>
    </row>
    <row r="80" ht="12">
      <c r="B80" s="15"/>
    </row>
    <row r="81" ht="12">
      <c r="B81" s="15"/>
    </row>
    <row r="85" ht="12">
      <c r="B85" s="15"/>
    </row>
    <row r="86" ht="12">
      <c r="B86" s="15"/>
    </row>
    <row r="89" ht="12">
      <c r="B89" s="17"/>
      <c r="C89" s="17"/>
      <c r="D89" s="17"/>
      <c r="E89" s="17"/>
      <c r="F89" s="17"/>
      <c r="G89" s="17"/>
      <c r="H89" s="17"/>
      <c r="I89" s="17"/>
      <c r="J89" s="293"/>
    </row>
    <row r="90" ht="12">
      <c r="B90" s="15"/>
    </row>
    <row r="103" ht="12">
      <c r="B103" s="15"/>
    </row>
    <row r="107" ht="12">
      <c r="B107" s="15"/>
    </row>
    <row r="112" ht="12">
      <c r="B112" s="15"/>
    </row>
    <row r="113" ht="12">
      <c r="B113" s="15"/>
    </row>
    <row r="118" ht="12">
      <c r="B118" s="15"/>
    </row>
    <row r="119" ht="12">
      <c r="B119" s="15"/>
    </row>
    <row r="120" ht="12">
      <c r="B120" s="15"/>
    </row>
    <row r="133" ht="12">
      <c r="B133" s="17"/>
      <c r="C133" s="17"/>
      <c r="D133" s="17"/>
      <c r="E133" s="17"/>
      <c r="F133" s="17"/>
      <c r="G133" s="17"/>
      <c r="H133" s="17"/>
      <c r="I133" s="17"/>
      <c r="J133" s="293"/>
    </row>
    <row r="134" ht="12">
      <c r="B134" s="15"/>
    </row>
    <row r="140" ht="12">
      <c r="B140" s="15"/>
    </row>
    <row r="143" ht="12">
      <c r="B143" s="15"/>
    </row>
    <row r="147" ht="12">
      <c r="B147" s="15"/>
    </row>
    <row r="150" ht="12">
      <c r="B150" s="15"/>
    </row>
    <row r="154" ht="12">
      <c r="B154" s="15"/>
    </row>
    <row r="165" ht="12">
      <c r="B165" s="15"/>
    </row>
    <row r="166" ht="12">
      <c r="B166" s="15"/>
    </row>
    <row r="168" ht="12">
      <c r="B168" s="15"/>
    </row>
    <row r="171" ht="12">
      <c r="B171" s="17"/>
      <c r="C171" s="17"/>
      <c r="D171" s="17"/>
      <c r="E171" s="17"/>
      <c r="F171" s="17"/>
      <c r="G171" s="17"/>
      <c r="H171" s="17"/>
      <c r="I171" s="17"/>
      <c r="J171" s="293"/>
    </row>
    <row r="172" ht="12">
      <c r="B172" s="15"/>
    </row>
    <row r="174" ht="12">
      <c r="B174" s="15"/>
    </row>
    <row r="182" ht="12">
      <c r="B182" s="15"/>
    </row>
    <row r="190" ht="12">
      <c r="B190" s="15"/>
    </row>
    <row r="197" ht="12">
      <c r="B197" s="15"/>
    </row>
    <row r="205" ht="12">
      <c r="B205" s="15"/>
    </row>
    <row r="207" ht="12">
      <c r="B207" s="15"/>
    </row>
    <row r="211" ht="12">
      <c r="B211" s="15"/>
    </row>
    <row r="214" ht="12">
      <c r="B214" s="17"/>
      <c r="C214" s="17"/>
      <c r="D214" s="17"/>
      <c r="E214" s="17"/>
      <c r="F214" s="17"/>
      <c r="G214" s="17"/>
      <c r="H214" s="17"/>
      <c r="I214" s="17"/>
      <c r="J214" s="293"/>
    </row>
    <row r="217" ht="12">
      <c r="B217" s="15"/>
    </row>
    <row r="227" ht="12">
      <c r="B227" s="15"/>
    </row>
    <row r="237" ht="12">
      <c r="B237" s="15"/>
    </row>
    <row r="248" ht="12">
      <c r="B248" s="15"/>
    </row>
  </sheetData>
  <mergeCells count="6">
    <mergeCell ref="B2:G2"/>
    <mergeCell ref="B45:I45"/>
    <mergeCell ref="B89:I89"/>
    <mergeCell ref="B133:I133"/>
    <mergeCell ref="B171:I171"/>
    <mergeCell ref="B214:I214"/>
  </mergeCells>
  <printOptions headings="0" gridLines="0" horizontalCentered="0" verticalCentered="0"/>
  <pageMargins left="0.70833333333333315" right="0.70833333333333315" top="0.74791666666666701" bottom="0.74791666666666701" header="0.51181102362204689" footer="0.51181102362204689"/>
  <pageSetup paperSize="9" scale="80" fitToWidth="1" fitToHeight="1" pageOrder="downThenOver" orientation="landscape" usePrinterDefaults="1" blackAndWhite="0" draft="0" cellComments="none" useFirstPageNumber="0" errors="displayed" horizontalDpi="300" verticalDpi="300" copies="1"/>
  <headerFooter/>
</worksheet>
</file>

<file path=customXml/_rels/item1.xml.rels><?xml version="1.0" encoding="UTF-8" standalone="yes"?><Relationships xmlns="http://schemas.openxmlformats.org/package/2006/relationships"><Relationship  Id="rId1" Type="http://schemas.openxmlformats.org/officeDocument/2006/relationships/customXmlProps" Target="itemProps1.xml"/></Relationships>
</file>

<file path=customXml/item1.xml><?xml version="1.0" encoding="utf-8"?>
<SharedContentType xmlns="Microsoft.SharePoint.Taxonomy.ContentTypeSync" SourceId="c52eb4dc-0ef3-4aa8-8e03-025dbf6c8637" ContentTypeId="0x0101" PreviousValue="false"/>
</file>

<file path=customXml/itemProps1.xml><?xml version="1.0" encoding="utf-8"?>
<ds:datastoreItem xmlns:ds="http://schemas.openxmlformats.org/officeDocument/2006/customXml" ds:itemID="{8A53B5DF-28F4-40B0-86A3-B18FBAA45F06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ONLYOFFICE/9.2.1.43</Application>
  <HeadingPairs>
    <vt:vector size="0" baseType="variant"/>
  </HeadingPairs>
  <TitlesOfParts>
    <vt:vector size="0" baseType="lpstr"/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VILLECHAISE Cécile (BPCE-SI)</dc:creator>
  <dc:description/>
  <dc:language>fr-FR</dc:language>
  <cp:revision>3</cp:revision>
  <dcterms:created xsi:type="dcterms:W3CDTF">2025-07-07T08:34:53Z</dcterms:created>
  <dcterms:modified xsi:type="dcterms:W3CDTF">2026-02-17T15:16:12Z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0x0101006784227A387B884EB5614FC0176CBC4B</vt:lpwstr>
  </property>
  <property fmtid="{D5CDD505-2E9C-101B-9397-08002B2CF9AE}" pid="3" name="MSIP_Label_7dd18aa4-ed64-4d59-b931-5ad635491991_ActionId">
    <vt:lpwstr>06f635fe-36c7-4b1d-8c2e-7d8d8d62a24d</vt:lpwstr>
  </property>
  <property fmtid="{D5CDD505-2E9C-101B-9397-08002B2CF9AE}" pid="4" name="MSIP_Label_7dd18aa4-ed64-4d59-b931-5ad635491991_ContentBits">
    <vt:lpwstr>0</vt:lpwstr>
  </property>
  <property fmtid="{D5CDD505-2E9C-101B-9397-08002B2CF9AE}" pid="5" name="MSIP_Label_7dd18aa4-ed64-4d59-b931-5ad635491991_Enabled">
    <vt:lpwstr>true</vt:lpwstr>
  </property>
  <property fmtid="{D5CDD505-2E9C-101B-9397-08002B2CF9AE}" pid="6" name="MSIP_Label_7dd18aa4-ed64-4d59-b931-5ad635491991_Method">
    <vt:lpwstr>Privileged</vt:lpwstr>
  </property>
  <property fmtid="{D5CDD505-2E9C-101B-9397-08002B2CF9AE}" pid="7" name="MSIP_Label_7dd18aa4-ed64-4d59-b931-5ad635491991_Name">
    <vt:lpwstr>Standard</vt:lpwstr>
  </property>
  <property fmtid="{D5CDD505-2E9C-101B-9397-08002B2CF9AE}" pid="8" name="MSIP_Label_7dd18aa4-ed64-4d59-b931-5ad635491991_SetDate">
    <vt:lpwstr>2025-07-07T08:36:00Z</vt:lpwstr>
  </property>
  <property fmtid="{D5CDD505-2E9C-101B-9397-08002B2CF9AE}" pid="9" name="MSIP_Label_7dd18aa4-ed64-4d59-b931-5ad635491991_SiteId">
    <vt:lpwstr>d5bb6d35-8a82-4329-b49a-5030bd6497ab</vt:lpwstr>
  </property>
  <property fmtid="{D5CDD505-2E9C-101B-9397-08002B2CF9AE}" pid="10" name="MediaServiceImageTags">
    <vt:lpwstr/>
  </property>
</Properties>
</file>